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9200" windowHeight="11595"/>
  </bookViews>
  <sheets>
    <sheet name="info" sheetId="4" r:id="rId1"/>
    <sheet name="obiettivi" sheetId="6" r:id="rId2"/>
    <sheet name="spese" sheetId="8" r:id="rId3"/>
    <sheet name="sintesi" sheetId="9" state="hidden" r:id="rId4"/>
    <sheet name="pds" sheetId="12" state="hidden" r:id="rId5"/>
    <sheet name="pds (2)" sheetId="27" state="hidden" r:id="rId6"/>
    <sheet name="pds (3)" sheetId="28" state="hidden" r:id="rId7"/>
    <sheet name="pds (4)" sheetId="29" state="hidden" r:id="rId8"/>
    <sheet name="pds (5)" sheetId="30" state="hidden" r:id="rId9"/>
    <sheet name="pds (6)" sheetId="31" state="hidden" r:id="rId10"/>
    <sheet name="pds (7)" sheetId="32" state="hidden" r:id="rId11"/>
    <sheet name="pds (8)" sheetId="33" state="hidden" r:id="rId12"/>
    <sheet name="pds (9)" sheetId="34" state="hidden" r:id="rId13"/>
    <sheet name="pds (10)" sheetId="35" state="hidden" r:id="rId14"/>
    <sheet name="pds (11)" sheetId="36" state="hidden" r:id="rId15"/>
    <sheet name="pds (12)" sheetId="38" state="hidden" r:id="rId16"/>
    <sheet name="pds (13)" sheetId="39" state="hidden" r:id="rId17"/>
    <sheet name="pds (14)" sheetId="40" state="hidden" r:id="rId18"/>
    <sheet name="pds (15)" sheetId="41" state="hidden" r:id="rId19"/>
    <sheet name="tabelle" sheetId="5" state="hidden" r:id="rId20"/>
  </sheets>
  <definedNames>
    <definedName name="anno">tabelle!$A$2:$A$9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2" i="4" l="1"/>
  <c r="K22" i="4"/>
  <c r="I22" i="4"/>
  <c r="G22" i="4"/>
  <c r="C22" i="4"/>
  <c r="E22" i="4"/>
  <c r="O20" i="4"/>
  <c r="K20" i="4"/>
  <c r="O18" i="4"/>
  <c r="M18" i="4"/>
  <c r="K18" i="4"/>
  <c r="I18" i="4"/>
  <c r="G18" i="4"/>
  <c r="B28" i="41"/>
  <c r="C28" i="41"/>
  <c r="D28" i="41"/>
  <c r="F28" i="41"/>
  <c r="G28" i="41"/>
  <c r="H28" i="41"/>
  <c r="I28" i="41"/>
  <c r="J28" i="41"/>
  <c r="B29" i="41"/>
  <c r="C29" i="41"/>
  <c r="D29" i="41"/>
  <c r="F29" i="41"/>
  <c r="G29" i="41"/>
  <c r="H29" i="41"/>
  <c r="I29" i="41"/>
  <c r="J29" i="41"/>
  <c r="B30" i="41"/>
  <c r="C30" i="41"/>
  <c r="D30" i="41"/>
  <c r="F30" i="41"/>
  <c r="G30" i="41"/>
  <c r="H30" i="41"/>
  <c r="I30" i="41"/>
  <c r="J30" i="41"/>
  <c r="B31" i="41"/>
  <c r="C31" i="41"/>
  <c r="D31" i="41"/>
  <c r="F31" i="41"/>
  <c r="G31" i="41"/>
  <c r="H31" i="41"/>
  <c r="I31" i="41"/>
  <c r="J31" i="41"/>
  <c r="B32" i="41"/>
  <c r="C32" i="41"/>
  <c r="D32" i="41"/>
  <c r="F32" i="41"/>
  <c r="G32" i="41"/>
  <c r="H32" i="41"/>
  <c r="I32" i="41"/>
  <c r="J32" i="41"/>
  <c r="B33" i="41"/>
  <c r="C33" i="41"/>
  <c r="D33" i="41"/>
  <c r="F33" i="41"/>
  <c r="G33" i="41"/>
  <c r="H33" i="41"/>
  <c r="I33" i="41"/>
  <c r="J33" i="41"/>
  <c r="B34" i="41"/>
  <c r="C34" i="41"/>
  <c r="D34" i="41"/>
  <c r="F34" i="41"/>
  <c r="G34" i="41"/>
  <c r="H34" i="41"/>
  <c r="I34" i="41"/>
  <c r="J34" i="41"/>
  <c r="B35" i="41"/>
  <c r="C35" i="41"/>
  <c r="D35" i="41"/>
  <c r="F35" i="41"/>
  <c r="G35" i="41"/>
  <c r="H35" i="41"/>
  <c r="I35" i="41"/>
  <c r="J35" i="41"/>
  <c r="C36" i="41"/>
  <c r="D36" i="41"/>
  <c r="G36" i="41"/>
  <c r="H36" i="41"/>
  <c r="I36" i="41"/>
  <c r="J36" i="41"/>
  <c r="C37" i="41"/>
  <c r="D37" i="41"/>
  <c r="G37" i="41"/>
  <c r="H37" i="41"/>
  <c r="I37" i="41"/>
  <c r="J37" i="41"/>
  <c r="B38" i="41"/>
  <c r="C38" i="41"/>
  <c r="D38" i="41"/>
  <c r="F38" i="41"/>
  <c r="G38" i="41"/>
  <c r="H38" i="41"/>
  <c r="I38" i="41"/>
  <c r="J38" i="41"/>
  <c r="B39" i="41"/>
  <c r="C39" i="41"/>
  <c r="D39" i="41"/>
  <c r="F39" i="41"/>
  <c r="G39" i="41"/>
  <c r="H39" i="41"/>
  <c r="I39" i="41"/>
  <c r="J39" i="41"/>
  <c r="B28" i="40"/>
  <c r="C28" i="40"/>
  <c r="D28" i="40"/>
  <c r="F28" i="40"/>
  <c r="G28" i="40"/>
  <c r="H28" i="40"/>
  <c r="I28" i="40"/>
  <c r="J28" i="40"/>
  <c r="B29" i="40"/>
  <c r="C29" i="40"/>
  <c r="D29" i="40"/>
  <c r="F29" i="40"/>
  <c r="G29" i="40"/>
  <c r="H29" i="40"/>
  <c r="I29" i="40"/>
  <c r="J29" i="40"/>
  <c r="B30" i="40"/>
  <c r="C30" i="40"/>
  <c r="D30" i="40"/>
  <c r="F30" i="40"/>
  <c r="G30" i="40"/>
  <c r="H30" i="40"/>
  <c r="I30" i="40"/>
  <c r="J30" i="40"/>
  <c r="B31" i="40"/>
  <c r="C31" i="40"/>
  <c r="D31" i="40"/>
  <c r="F31" i="40"/>
  <c r="G31" i="40"/>
  <c r="H31" i="40"/>
  <c r="I31" i="40"/>
  <c r="J31" i="40"/>
  <c r="B32" i="40"/>
  <c r="C32" i="40"/>
  <c r="D32" i="40"/>
  <c r="F32" i="40"/>
  <c r="G32" i="40"/>
  <c r="H32" i="40"/>
  <c r="I32" i="40"/>
  <c r="J32" i="40"/>
  <c r="B33" i="40"/>
  <c r="C33" i="40"/>
  <c r="D33" i="40"/>
  <c r="F33" i="40"/>
  <c r="G33" i="40"/>
  <c r="H33" i="40"/>
  <c r="I33" i="40"/>
  <c r="J33" i="40"/>
  <c r="C34" i="40"/>
  <c r="D34" i="40"/>
  <c r="G34" i="40"/>
  <c r="H34" i="40"/>
  <c r="I34" i="40"/>
  <c r="J34" i="40"/>
  <c r="C35" i="40"/>
  <c r="D35" i="40"/>
  <c r="G35" i="40"/>
  <c r="H35" i="40"/>
  <c r="I35" i="40"/>
  <c r="J35" i="40"/>
  <c r="B36" i="40"/>
  <c r="C36" i="40"/>
  <c r="D36" i="40"/>
  <c r="F36" i="40"/>
  <c r="G36" i="40"/>
  <c r="H36" i="40"/>
  <c r="I36" i="40"/>
  <c r="J36" i="40"/>
  <c r="B37" i="40"/>
  <c r="C37" i="40"/>
  <c r="D37" i="40"/>
  <c r="F37" i="40"/>
  <c r="G37" i="40"/>
  <c r="H37" i="40"/>
  <c r="I37" i="40"/>
  <c r="J37" i="40"/>
  <c r="B38" i="40"/>
  <c r="C38" i="40"/>
  <c r="D38" i="40"/>
  <c r="F38" i="40"/>
  <c r="G38" i="40"/>
  <c r="H38" i="40"/>
  <c r="I38" i="40"/>
  <c r="J38" i="40"/>
  <c r="B39" i="40"/>
  <c r="C39" i="40"/>
  <c r="D39" i="40"/>
  <c r="F39" i="40"/>
  <c r="G39" i="40"/>
  <c r="H39" i="40"/>
  <c r="I39" i="40"/>
  <c r="J39" i="40"/>
  <c r="B28" i="39"/>
  <c r="C28" i="39"/>
  <c r="D28" i="39"/>
  <c r="F28" i="39"/>
  <c r="G28" i="39"/>
  <c r="H28" i="39"/>
  <c r="I28" i="39"/>
  <c r="J28" i="39"/>
  <c r="B29" i="39"/>
  <c r="C29" i="39"/>
  <c r="D29" i="39"/>
  <c r="F29" i="39"/>
  <c r="G29" i="39"/>
  <c r="H29" i="39"/>
  <c r="I29" i="39"/>
  <c r="J29" i="39"/>
  <c r="B30" i="39"/>
  <c r="C30" i="39"/>
  <c r="D30" i="39"/>
  <c r="F30" i="39"/>
  <c r="G30" i="39"/>
  <c r="H30" i="39"/>
  <c r="I30" i="39"/>
  <c r="J30" i="39"/>
  <c r="B31" i="39"/>
  <c r="C31" i="39"/>
  <c r="D31" i="39"/>
  <c r="F31" i="39"/>
  <c r="G31" i="39"/>
  <c r="H31" i="39"/>
  <c r="I31" i="39"/>
  <c r="J31" i="39"/>
  <c r="C32" i="39"/>
  <c r="D32" i="39"/>
  <c r="G32" i="39"/>
  <c r="H32" i="39"/>
  <c r="I32" i="39"/>
  <c r="J32" i="39"/>
  <c r="C33" i="39"/>
  <c r="D33" i="39"/>
  <c r="G33" i="39"/>
  <c r="H33" i="39"/>
  <c r="I33" i="39"/>
  <c r="J33" i="39"/>
  <c r="B34" i="39"/>
  <c r="C34" i="39"/>
  <c r="D34" i="39"/>
  <c r="F34" i="39"/>
  <c r="G34" i="39"/>
  <c r="H34" i="39"/>
  <c r="I34" i="39"/>
  <c r="J34" i="39"/>
  <c r="B35" i="39"/>
  <c r="C35" i="39"/>
  <c r="D35" i="39"/>
  <c r="F35" i="39"/>
  <c r="G35" i="39"/>
  <c r="H35" i="39"/>
  <c r="I35" i="39"/>
  <c r="J35" i="39"/>
  <c r="B36" i="39"/>
  <c r="C36" i="39"/>
  <c r="D36" i="39"/>
  <c r="F36" i="39"/>
  <c r="G36" i="39"/>
  <c r="H36" i="39"/>
  <c r="I36" i="39"/>
  <c r="J36" i="39"/>
  <c r="B37" i="39"/>
  <c r="C37" i="39"/>
  <c r="D37" i="39"/>
  <c r="F37" i="39"/>
  <c r="G37" i="39"/>
  <c r="H37" i="39"/>
  <c r="I37" i="39"/>
  <c r="J37" i="39"/>
  <c r="B38" i="39"/>
  <c r="C38" i="39"/>
  <c r="D38" i="39"/>
  <c r="F38" i="39"/>
  <c r="G38" i="39"/>
  <c r="H38" i="39"/>
  <c r="I38" i="39"/>
  <c r="J38" i="39"/>
  <c r="B39" i="39"/>
  <c r="C39" i="39"/>
  <c r="D39" i="39"/>
  <c r="F39" i="39"/>
  <c r="G39" i="39"/>
  <c r="H39" i="39"/>
  <c r="I39" i="39"/>
  <c r="J39" i="39"/>
  <c r="B28" i="38"/>
  <c r="C28" i="38"/>
  <c r="D28" i="38"/>
  <c r="F28" i="38"/>
  <c r="G28" i="38"/>
  <c r="H28" i="38"/>
  <c r="I28" i="38"/>
  <c r="J28" i="38"/>
  <c r="B29" i="38"/>
  <c r="C29" i="38"/>
  <c r="D29" i="38"/>
  <c r="F29" i="38"/>
  <c r="G29" i="38"/>
  <c r="H29" i="38"/>
  <c r="I29" i="38"/>
  <c r="J29" i="38"/>
  <c r="C30" i="38"/>
  <c r="D30" i="38"/>
  <c r="G30" i="38"/>
  <c r="H30" i="38"/>
  <c r="I30" i="38"/>
  <c r="J30" i="38"/>
  <c r="C31" i="38"/>
  <c r="D31" i="38"/>
  <c r="G31" i="38"/>
  <c r="H31" i="38"/>
  <c r="I31" i="38"/>
  <c r="J31" i="38"/>
  <c r="B32" i="38"/>
  <c r="C32" i="38"/>
  <c r="D32" i="38"/>
  <c r="F32" i="38"/>
  <c r="G32" i="38"/>
  <c r="H32" i="38"/>
  <c r="I32" i="38"/>
  <c r="J32" i="38"/>
  <c r="B33" i="38"/>
  <c r="C33" i="38"/>
  <c r="D33" i="38"/>
  <c r="F33" i="38"/>
  <c r="G33" i="38"/>
  <c r="H33" i="38"/>
  <c r="I33" i="38"/>
  <c r="J33" i="38"/>
  <c r="B34" i="38"/>
  <c r="C34" i="38"/>
  <c r="D34" i="38"/>
  <c r="F34" i="38"/>
  <c r="G34" i="38"/>
  <c r="H34" i="38"/>
  <c r="I34" i="38"/>
  <c r="J34" i="38"/>
  <c r="B35" i="38"/>
  <c r="C35" i="38"/>
  <c r="D35" i="38"/>
  <c r="F35" i="38"/>
  <c r="G35" i="38"/>
  <c r="H35" i="38"/>
  <c r="I35" i="38"/>
  <c r="J35" i="38"/>
  <c r="B36" i="38"/>
  <c r="C36" i="38"/>
  <c r="D36" i="38"/>
  <c r="F36" i="38"/>
  <c r="G36" i="38"/>
  <c r="H36" i="38"/>
  <c r="I36" i="38"/>
  <c r="J36" i="38"/>
  <c r="B37" i="38"/>
  <c r="C37" i="38"/>
  <c r="D37" i="38"/>
  <c r="F37" i="38"/>
  <c r="G37" i="38"/>
  <c r="H37" i="38"/>
  <c r="I37" i="38"/>
  <c r="J37" i="38"/>
  <c r="B38" i="38"/>
  <c r="C38" i="38"/>
  <c r="D38" i="38"/>
  <c r="F38" i="38"/>
  <c r="G38" i="38"/>
  <c r="H38" i="38"/>
  <c r="I38" i="38"/>
  <c r="J38" i="38"/>
  <c r="B39" i="38"/>
  <c r="C39" i="38"/>
  <c r="D39" i="38"/>
  <c r="F39" i="38"/>
  <c r="G39" i="38"/>
  <c r="H39" i="38"/>
  <c r="I39" i="38"/>
  <c r="J39" i="38"/>
  <c r="B28" i="36"/>
  <c r="C28" i="36"/>
  <c r="D28" i="36"/>
  <c r="F28" i="36"/>
  <c r="G28" i="36"/>
  <c r="H28" i="36"/>
  <c r="I28" i="36"/>
  <c r="J28" i="36"/>
  <c r="B29" i="36"/>
  <c r="C29" i="36"/>
  <c r="D29" i="36"/>
  <c r="F29" i="36"/>
  <c r="G29" i="36"/>
  <c r="H29" i="36"/>
  <c r="I29" i="36"/>
  <c r="J29" i="36"/>
  <c r="B30" i="36"/>
  <c r="C30" i="36"/>
  <c r="D30" i="36"/>
  <c r="F30" i="36"/>
  <c r="G30" i="36"/>
  <c r="H30" i="36"/>
  <c r="I30" i="36"/>
  <c r="J30" i="36"/>
  <c r="B31" i="36"/>
  <c r="C31" i="36"/>
  <c r="D31" i="36"/>
  <c r="F31" i="36"/>
  <c r="G31" i="36"/>
  <c r="H31" i="36"/>
  <c r="I31" i="36"/>
  <c r="J31" i="36"/>
  <c r="B32" i="36"/>
  <c r="C32" i="36"/>
  <c r="D32" i="36"/>
  <c r="F32" i="36"/>
  <c r="G32" i="36"/>
  <c r="H32" i="36"/>
  <c r="I32" i="36"/>
  <c r="J32" i="36"/>
  <c r="B33" i="36"/>
  <c r="C33" i="36"/>
  <c r="D33" i="36"/>
  <c r="F33" i="36"/>
  <c r="G33" i="36"/>
  <c r="H33" i="36"/>
  <c r="I33" i="36"/>
  <c r="J33" i="36"/>
  <c r="B34" i="36"/>
  <c r="C34" i="36"/>
  <c r="D34" i="36"/>
  <c r="F34" i="36"/>
  <c r="G34" i="36"/>
  <c r="H34" i="36"/>
  <c r="I34" i="36"/>
  <c r="J34" i="36"/>
  <c r="B35" i="36"/>
  <c r="C35" i="36"/>
  <c r="D35" i="36"/>
  <c r="F35" i="36"/>
  <c r="G35" i="36"/>
  <c r="H35" i="36"/>
  <c r="I35" i="36"/>
  <c r="J35" i="36"/>
  <c r="B36" i="36"/>
  <c r="C36" i="36"/>
  <c r="D36" i="36"/>
  <c r="F36" i="36"/>
  <c r="G36" i="36"/>
  <c r="H36" i="36"/>
  <c r="I36" i="36"/>
  <c r="J36" i="36"/>
  <c r="B37" i="36"/>
  <c r="C37" i="36"/>
  <c r="D37" i="36"/>
  <c r="F37" i="36"/>
  <c r="G37" i="36"/>
  <c r="H37" i="36"/>
  <c r="I37" i="36"/>
  <c r="J37" i="36"/>
  <c r="B38" i="36"/>
  <c r="C38" i="36"/>
  <c r="D38" i="36"/>
  <c r="F38" i="36"/>
  <c r="G38" i="36"/>
  <c r="H38" i="36"/>
  <c r="I38" i="36"/>
  <c r="J38" i="36"/>
  <c r="B39" i="36"/>
  <c r="C39" i="36"/>
  <c r="D39" i="36"/>
  <c r="F39" i="36"/>
  <c r="G39" i="36"/>
  <c r="H39" i="36"/>
  <c r="I39" i="36"/>
  <c r="J39" i="36"/>
  <c r="B28" i="34"/>
  <c r="C28" i="34"/>
  <c r="D28" i="34"/>
  <c r="F28" i="34"/>
  <c r="G28" i="34"/>
  <c r="H28" i="34"/>
  <c r="I28" i="34"/>
  <c r="J28" i="34"/>
  <c r="B29" i="34"/>
  <c r="C29" i="34"/>
  <c r="D29" i="34"/>
  <c r="F29" i="34"/>
  <c r="G29" i="34"/>
  <c r="H29" i="34"/>
  <c r="I29" i="34"/>
  <c r="J29" i="34"/>
  <c r="B30" i="34"/>
  <c r="C30" i="34"/>
  <c r="D30" i="34"/>
  <c r="F30" i="34"/>
  <c r="G30" i="34"/>
  <c r="H30" i="34"/>
  <c r="I30" i="34"/>
  <c r="J30" i="34"/>
  <c r="B31" i="34"/>
  <c r="C31" i="34"/>
  <c r="D31" i="34"/>
  <c r="F31" i="34"/>
  <c r="G31" i="34"/>
  <c r="H31" i="34"/>
  <c r="I31" i="34"/>
  <c r="J31" i="34"/>
  <c r="B32" i="34"/>
  <c r="C32" i="34"/>
  <c r="D32" i="34"/>
  <c r="F32" i="34"/>
  <c r="G32" i="34"/>
  <c r="H32" i="34"/>
  <c r="I32" i="34"/>
  <c r="J32" i="34"/>
  <c r="B33" i="34"/>
  <c r="C33" i="34"/>
  <c r="D33" i="34"/>
  <c r="F33" i="34"/>
  <c r="G33" i="34"/>
  <c r="H33" i="34"/>
  <c r="I33" i="34"/>
  <c r="J33" i="34"/>
  <c r="B34" i="34"/>
  <c r="C34" i="34"/>
  <c r="D34" i="34"/>
  <c r="F34" i="34"/>
  <c r="G34" i="34"/>
  <c r="H34" i="34"/>
  <c r="I34" i="34"/>
  <c r="J34" i="34"/>
  <c r="B35" i="34"/>
  <c r="C35" i="34"/>
  <c r="D35" i="34"/>
  <c r="F35" i="34"/>
  <c r="G35" i="34"/>
  <c r="H35" i="34"/>
  <c r="I35" i="34"/>
  <c r="J35" i="34"/>
  <c r="B36" i="34"/>
  <c r="C36" i="34"/>
  <c r="D36" i="34"/>
  <c r="F36" i="34"/>
  <c r="G36" i="34"/>
  <c r="H36" i="34"/>
  <c r="I36" i="34"/>
  <c r="J36" i="34"/>
  <c r="B37" i="34"/>
  <c r="C37" i="34"/>
  <c r="D37" i="34"/>
  <c r="F37" i="34"/>
  <c r="G37" i="34"/>
  <c r="H37" i="34"/>
  <c r="I37" i="34"/>
  <c r="J37" i="34"/>
  <c r="B38" i="34"/>
  <c r="C38" i="34"/>
  <c r="D38" i="34"/>
  <c r="F38" i="34"/>
  <c r="G38" i="34"/>
  <c r="H38" i="34"/>
  <c r="I38" i="34"/>
  <c r="J38" i="34"/>
  <c r="B39" i="34"/>
  <c r="C39" i="34"/>
  <c r="D39" i="34"/>
  <c r="F39" i="34"/>
  <c r="G39" i="34"/>
  <c r="H39" i="34"/>
  <c r="I39" i="34"/>
  <c r="J39" i="34"/>
  <c r="B28" i="33"/>
  <c r="C28" i="33"/>
  <c r="D28" i="33"/>
  <c r="F28" i="33"/>
  <c r="G28" i="33"/>
  <c r="H28" i="33"/>
  <c r="I28" i="33"/>
  <c r="J28" i="33"/>
  <c r="B29" i="33"/>
  <c r="C29" i="33"/>
  <c r="D29" i="33"/>
  <c r="F29" i="33"/>
  <c r="G29" i="33"/>
  <c r="H29" i="33"/>
  <c r="I29" i="33"/>
  <c r="J29" i="33"/>
  <c r="B30" i="33"/>
  <c r="C30" i="33"/>
  <c r="D30" i="33"/>
  <c r="F30" i="33"/>
  <c r="G30" i="33"/>
  <c r="H30" i="33"/>
  <c r="I30" i="33"/>
  <c r="J30" i="33"/>
  <c r="B31" i="33"/>
  <c r="C31" i="33"/>
  <c r="D31" i="33"/>
  <c r="F31" i="33"/>
  <c r="G31" i="33"/>
  <c r="H31" i="33"/>
  <c r="I31" i="33"/>
  <c r="J31" i="33"/>
  <c r="B32" i="33"/>
  <c r="C32" i="33"/>
  <c r="D32" i="33"/>
  <c r="F32" i="33"/>
  <c r="G32" i="33"/>
  <c r="H32" i="33"/>
  <c r="I32" i="33"/>
  <c r="J32" i="33"/>
  <c r="B33" i="33"/>
  <c r="C33" i="33"/>
  <c r="D33" i="33"/>
  <c r="F33" i="33"/>
  <c r="G33" i="33"/>
  <c r="H33" i="33"/>
  <c r="I33" i="33"/>
  <c r="J33" i="33"/>
  <c r="B34" i="33"/>
  <c r="C34" i="33"/>
  <c r="D34" i="33"/>
  <c r="F34" i="33"/>
  <c r="G34" i="33"/>
  <c r="H34" i="33"/>
  <c r="I34" i="33"/>
  <c r="J34" i="33"/>
  <c r="B35" i="33"/>
  <c r="C35" i="33"/>
  <c r="D35" i="33"/>
  <c r="F35" i="33"/>
  <c r="G35" i="33"/>
  <c r="H35" i="33"/>
  <c r="I35" i="33"/>
  <c r="J35" i="33"/>
  <c r="B36" i="33"/>
  <c r="C36" i="33"/>
  <c r="D36" i="33"/>
  <c r="F36" i="33"/>
  <c r="G36" i="33"/>
  <c r="H36" i="33"/>
  <c r="I36" i="33"/>
  <c r="J36" i="33"/>
  <c r="B37" i="33"/>
  <c r="C37" i="33"/>
  <c r="D37" i="33"/>
  <c r="F37" i="33"/>
  <c r="G37" i="33"/>
  <c r="H37" i="33"/>
  <c r="I37" i="33"/>
  <c r="J37" i="33"/>
  <c r="B38" i="33"/>
  <c r="C38" i="33"/>
  <c r="D38" i="33"/>
  <c r="F38" i="33"/>
  <c r="G38" i="33"/>
  <c r="H38" i="33"/>
  <c r="I38" i="33"/>
  <c r="J38" i="33"/>
  <c r="B39" i="33"/>
  <c r="C39" i="33"/>
  <c r="D39" i="33"/>
  <c r="F39" i="33"/>
  <c r="G39" i="33"/>
  <c r="H39" i="33"/>
  <c r="I39" i="33"/>
  <c r="J39" i="33"/>
  <c r="B28" i="32"/>
  <c r="C28" i="32"/>
  <c r="D28" i="32"/>
  <c r="F28" i="32"/>
  <c r="G28" i="32"/>
  <c r="H28" i="32"/>
  <c r="I28" i="32"/>
  <c r="J28" i="32"/>
  <c r="B29" i="32"/>
  <c r="C29" i="32"/>
  <c r="D29" i="32"/>
  <c r="F29" i="32"/>
  <c r="G29" i="32"/>
  <c r="H29" i="32"/>
  <c r="I29" i="32"/>
  <c r="J29" i="32"/>
  <c r="B30" i="32"/>
  <c r="C30" i="32"/>
  <c r="D30" i="32"/>
  <c r="F30" i="32"/>
  <c r="G30" i="32"/>
  <c r="H30" i="32"/>
  <c r="I30" i="32"/>
  <c r="J30" i="32"/>
  <c r="B31" i="32"/>
  <c r="C31" i="32"/>
  <c r="D31" i="32"/>
  <c r="F31" i="32"/>
  <c r="G31" i="32"/>
  <c r="H31" i="32"/>
  <c r="I31" i="32"/>
  <c r="J31" i="32"/>
  <c r="B32" i="32"/>
  <c r="C32" i="32"/>
  <c r="D32" i="32"/>
  <c r="F32" i="32"/>
  <c r="G32" i="32"/>
  <c r="H32" i="32"/>
  <c r="I32" i="32"/>
  <c r="J32" i="32"/>
  <c r="B33" i="32"/>
  <c r="C33" i="32"/>
  <c r="D33" i="32"/>
  <c r="F33" i="32"/>
  <c r="G33" i="32"/>
  <c r="H33" i="32"/>
  <c r="I33" i="32"/>
  <c r="J33" i="32"/>
  <c r="B34" i="32"/>
  <c r="C34" i="32"/>
  <c r="D34" i="32"/>
  <c r="F34" i="32"/>
  <c r="G34" i="32"/>
  <c r="H34" i="32"/>
  <c r="I34" i="32"/>
  <c r="J34" i="32"/>
  <c r="B35" i="32"/>
  <c r="C35" i="32"/>
  <c r="D35" i="32"/>
  <c r="F35" i="32"/>
  <c r="G35" i="32"/>
  <c r="H35" i="32"/>
  <c r="I35" i="32"/>
  <c r="J35" i="32"/>
  <c r="B36" i="32"/>
  <c r="C36" i="32"/>
  <c r="D36" i="32"/>
  <c r="F36" i="32"/>
  <c r="G36" i="32"/>
  <c r="H36" i="32"/>
  <c r="I36" i="32"/>
  <c r="J36" i="32"/>
  <c r="B37" i="32"/>
  <c r="C37" i="32"/>
  <c r="D37" i="32"/>
  <c r="F37" i="32"/>
  <c r="G37" i="32"/>
  <c r="H37" i="32"/>
  <c r="I37" i="32"/>
  <c r="J37" i="32"/>
  <c r="B38" i="32"/>
  <c r="C38" i="32"/>
  <c r="D38" i="32"/>
  <c r="F38" i="32"/>
  <c r="G38" i="32"/>
  <c r="H38" i="32"/>
  <c r="I38" i="32"/>
  <c r="J38" i="32"/>
  <c r="B39" i="32"/>
  <c r="C39" i="32"/>
  <c r="D39" i="32"/>
  <c r="F39" i="32"/>
  <c r="G39" i="32"/>
  <c r="H39" i="32"/>
  <c r="I39" i="32"/>
  <c r="J39" i="32"/>
  <c r="B28" i="31"/>
  <c r="C28" i="31"/>
  <c r="D28" i="31"/>
  <c r="F28" i="31"/>
  <c r="G28" i="31"/>
  <c r="H28" i="31"/>
  <c r="I28" i="31"/>
  <c r="J28" i="31"/>
  <c r="B29" i="31"/>
  <c r="C29" i="31"/>
  <c r="D29" i="31"/>
  <c r="F29" i="31"/>
  <c r="G29" i="31"/>
  <c r="H29" i="31"/>
  <c r="I29" i="31"/>
  <c r="J29" i="31"/>
  <c r="B30" i="31"/>
  <c r="C30" i="31"/>
  <c r="D30" i="31"/>
  <c r="F30" i="31"/>
  <c r="G30" i="31"/>
  <c r="H30" i="31"/>
  <c r="I30" i="31"/>
  <c r="J30" i="31"/>
  <c r="B31" i="31"/>
  <c r="C31" i="31"/>
  <c r="D31" i="31"/>
  <c r="F31" i="31"/>
  <c r="G31" i="31"/>
  <c r="H31" i="31"/>
  <c r="I31" i="31"/>
  <c r="J31" i="31"/>
  <c r="B32" i="31"/>
  <c r="C32" i="31"/>
  <c r="D32" i="31"/>
  <c r="F32" i="31"/>
  <c r="G32" i="31"/>
  <c r="H32" i="31"/>
  <c r="I32" i="31"/>
  <c r="J32" i="31"/>
  <c r="B33" i="31"/>
  <c r="C33" i="31"/>
  <c r="D33" i="31"/>
  <c r="F33" i="31"/>
  <c r="G33" i="31"/>
  <c r="H33" i="31"/>
  <c r="I33" i="31"/>
  <c r="J33" i="31"/>
  <c r="B34" i="31"/>
  <c r="C34" i="31"/>
  <c r="D34" i="31"/>
  <c r="F34" i="31"/>
  <c r="G34" i="31"/>
  <c r="H34" i="31"/>
  <c r="I34" i="31"/>
  <c r="J34" i="31"/>
  <c r="B35" i="31"/>
  <c r="C35" i="31"/>
  <c r="D35" i="31"/>
  <c r="F35" i="31"/>
  <c r="G35" i="31"/>
  <c r="H35" i="31"/>
  <c r="I35" i="31"/>
  <c r="J35" i="31"/>
  <c r="B36" i="31"/>
  <c r="C36" i="31"/>
  <c r="D36" i="31"/>
  <c r="F36" i="31"/>
  <c r="G36" i="31"/>
  <c r="H36" i="31"/>
  <c r="I36" i="31"/>
  <c r="J36" i="31"/>
  <c r="B37" i="31"/>
  <c r="C37" i="31"/>
  <c r="D37" i="31"/>
  <c r="F37" i="31"/>
  <c r="G37" i="31"/>
  <c r="H37" i="31"/>
  <c r="I37" i="31"/>
  <c r="J37" i="31"/>
  <c r="B38" i="31"/>
  <c r="C38" i="31"/>
  <c r="D38" i="31"/>
  <c r="F38" i="31"/>
  <c r="G38" i="31"/>
  <c r="H38" i="31"/>
  <c r="I38" i="31"/>
  <c r="J38" i="31"/>
  <c r="B39" i="31"/>
  <c r="C39" i="31"/>
  <c r="D39" i="31"/>
  <c r="F39" i="31"/>
  <c r="G39" i="31"/>
  <c r="H39" i="31"/>
  <c r="I39" i="31"/>
  <c r="J39" i="31"/>
  <c r="B28" i="30"/>
  <c r="C28" i="30"/>
  <c r="D28" i="30"/>
  <c r="F28" i="30"/>
  <c r="G28" i="30"/>
  <c r="H28" i="30"/>
  <c r="I28" i="30"/>
  <c r="J28" i="30"/>
  <c r="B29" i="30"/>
  <c r="C29" i="30"/>
  <c r="D29" i="30"/>
  <c r="F29" i="30"/>
  <c r="G29" i="30"/>
  <c r="H29" i="30"/>
  <c r="I29" i="30"/>
  <c r="J29" i="30"/>
  <c r="B30" i="30"/>
  <c r="C30" i="30"/>
  <c r="D30" i="30"/>
  <c r="F30" i="30"/>
  <c r="G30" i="30"/>
  <c r="H30" i="30"/>
  <c r="I30" i="30"/>
  <c r="J30" i="30"/>
  <c r="B31" i="30"/>
  <c r="C31" i="30"/>
  <c r="D31" i="30"/>
  <c r="F31" i="30"/>
  <c r="G31" i="30"/>
  <c r="H31" i="30"/>
  <c r="I31" i="30"/>
  <c r="J31" i="30"/>
  <c r="B32" i="30"/>
  <c r="C32" i="30"/>
  <c r="D32" i="30"/>
  <c r="F32" i="30"/>
  <c r="G32" i="30"/>
  <c r="H32" i="30"/>
  <c r="I32" i="30"/>
  <c r="J32" i="30"/>
  <c r="B33" i="30"/>
  <c r="C33" i="30"/>
  <c r="D33" i="30"/>
  <c r="F33" i="30"/>
  <c r="G33" i="30"/>
  <c r="H33" i="30"/>
  <c r="I33" i="30"/>
  <c r="J33" i="30"/>
  <c r="B34" i="30"/>
  <c r="C34" i="30"/>
  <c r="D34" i="30"/>
  <c r="F34" i="30"/>
  <c r="G34" i="30"/>
  <c r="H34" i="30"/>
  <c r="I34" i="30"/>
  <c r="J34" i="30"/>
  <c r="B35" i="30"/>
  <c r="C35" i="30"/>
  <c r="D35" i="30"/>
  <c r="F35" i="30"/>
  <c r="G35" i="30"/>
  <c r="H35" i="30"/>
  <c r="I35" i="30"/>
  <c r="J35" i="30"/>
  <c r="B36" i="30"/>
  <c r="C36" i="30"/>
  <c r="D36" i="30"/>
  <c r="F36" i="30"/>
  <c r="G36" i="30"/>
  <c r="H36" i="30"/>
  <c r="I36" i="30"/>
  <c r="J36" i="30"/>
  <c r="B37" i="30"/>
  <c r="C37" i="30"/>
  <c r="D37" i="30"/>
  <c r="F37" i="30"/>
  <c r="G37" i="30"/>
  <c r="H37" i="30"/>
  <c r="I37" i="30"/>
  <c r="J37" i="30"/>
  <c r="B38" i="30"/>
  <c r="C38" i="30"/>
  <c r="D38" i="30"/>
  <c r="F38" i="30"/>
  <c r="G38" i="30"/>
  <c r="H38" i="30"/>
  <c r="I38" i="30"/>
  <c r="J38" i="30"/>
  <c r="B39" i="30"/>
  <c r="C39" i="30"/>
  <c r="D39" i="30"/>
  <c r="F39" i="30"/>
  <c r="G39" i="30"/>
  <c r="H39" i="30"/>
  <c r="I39" i="30"/>
  <c r="J39" i="30"/>
  <c r="B28" i="29"/>
  <c r="C28" i="29"/>
  <c r="D28" i="29"/>
  <c r="F28" i="29"/>
  <c r="G28" i="29"/>
  <c r="H28" i="29"/>
  <c r="I28" i="29"/>
  <c r="J28" i="29"/>
  <c r="B29" i="29"/>
  <c r="C29" i="29"/>
  <c r="D29" i="29"/>
  <c r="F29" i="29"/>
  <c r="G29" i="29"/>
  <c r="H29" i="29"/>
  <c r="I29" i="29"/>
  <c r="J29" i="29"/>
  <c r="B30" i="29"/>
  <c r="C30" i="29"/>
  <c r="D30" i="29"/>
  <c r="F30" i="29"/>
  <c r="G30" i="29"/>
  <c r="H30" i="29"/>
  <c r="I30" i="29"/>
  <c r="J30" i="29"/>
  <c r="B31" i="29"/>
  <c r="C31" i="29"/>
  <c r="D31" i="29"/>
  <c r="F31" i="29"/>
  <c r="G31" i="29"/>
  <c r="H31" i="29"/>
  <c r="I31" i="29"/>
  <c r="J31" i="29"/>
  <c r="B32" i="29"/>
  <c r="C32" i="29"/>
  <c r="D32" i="29"/>
  <c r="F32" i="29"/>
  <c r="G32" i="29"/>
  <c r="H32" i="29"/>
  <c r="I32" i="29"/>
  <c r="J32" i="29"/>
  <c r="B33" i="29"/>
  <c r="C33" i="29"/>
  <c r="D33" i="29"/>
  <c r="F33" i="29"/>
  <c r="G33" i="29"/>
  <c r="H33" i="29"/>
  <c r="I33" i="29"/>
  <c r="J33" i="29"/>
  <c r="B34" i="29"/>
  <c r="C34" i="29"/>
  <c r="D34" i="29"/>
  <c r="F34" i="29"/>
  <c r="G34" i="29"/>
  <c r="H34" i="29"/>
  <c r="I34" i="29"/>
  <c r="J34" i="29"/>
  <c r="B35" i="29"/>
  <c r="C35" i="29"/>
  <c r="D35" i="29"/>
  <c r="F35" i="29"/>
  <c r="G35" i="29"/>
  <c r="H35" i="29"/>
  <c r="I35" i="29"/>
  <c r="J35" i="29"/>
  <c r="B36" i="29"/>
  <c r="C36" i="29"/>
  <c r="D36" i="29"/>
  <c r="F36" i="29"/>
  <c r="G36" i="29"/>
  <c r="H36" i="29"/>
  <c r="I36" i="29"/>
  <c r="J36" i="29"/>
  <c r="B37" i="29"/>
  <c r="C37" i="29"/>
  <c r="D37" i="29"/>
  <c r="F37" i="29"/>
  <c r="G37" i="29"/>
  <c r="H37" i="29"/>
  <c r="I37" i="29"/>
  <c r="J37" i="29"/>
  <c r="B38" i="29"/>
  <c r="C38" i="29"/>
  <c r="D38" i="29"/>
  <c r="F38" i="29"/>
  <c r="G38" i="29"/>
  <c r="H38" i="29"/>
  <c r="I38" i="29"/>
  <c r="J38" i="29"/>
  <c r="B39" i="29"/>
  <c r="C39" i="29"/>
  <c r="D39" i="29"/>
  <c r="F39" i="29"/>
  <c r="G39" i="29"/>
  <c r="H39" i="29"/>
  <c r="I39" i="29"/>
  <c r="J39" i="29"/>
  <c r="B28" i="28"/>
  <c r="C28" i="28"/>
  <c r="D28" i="28"/>
  <c r="F28" i="28"/>
  <c r="G28" i="28"/>
  <c r="H28" i="28"/>
  <c r="I28" i="28"/>
  <c r="J28" i="28"/>
  <c r="B29" i="28"/>
  <c r="C29" i="28"/>
  <c r="D29" i="28"/>
  <c r="F29" i="28"/>
  <c r="G29" i="28"/>
  <c r="H29" i="28"/>
  <c r="I29" i="28"/>
  <c r="J29" i="28"/>
  <c r="B30" i="28"/>
  <c r="C30" i="28"/>
  <c r="D30" i="28"/>
  <c r="F30" i="28"/>
  <c r="G30" i="28"/>
  <c r="H30" i="28"/>
  <c r="I30" i="28"/>
  <c r="J30" i="28"/>
  <c r="B31" i="28"/>
  <c r="C31" i="28"/>
  <c r="D31" i="28"/>
  <c r="F31" i="28"/>
  <c r="G31" i="28"/>
  <c r="H31" i="28"/>
  <c r="I31" i="28"/>
  <c r="J31" i="28"/>
  <c r="B32" i="28"/>
  <c r="C32" i="28"/>
  <c r="D32" i="28"/>
  <c r="F32" i="28"/>
  <c r="G32" i="28"/>
  <c r="H32" i="28"/>
  <c r="I32" i="28"/>
  <c r="J32" i="28"/>
  <c r="B33" i="28"/>
  <c r="C33" i="28"/>
  <c r="D33" i="28"/>
  <c r="F33" i="28"/>
  <c r="G33" i="28"/>
  <c r="H33" i="28"/>
  <c r="I33" i="28"/>
  <c r="J33" i="28"/>
  <c r="B34" i="28"/>
  <c r="C34" i="28"/>
  <c r="D34" i="28"/>
  <c r="F34" i="28"/>
  <c r="G34" i="28"/>
  <c r="H34" i="28"/>
  <c r="I34" i="28"/>
  <c r="J34" i="28"/>
  <c r="B35" i="28"/>
  <c r="C35" i="28"/>
  <c r="D35" i="28"/>
  <c r="F35" i="28"/>
  <c r="G35" i="28"/>
  <c r="H35" i="28"/>
  <c r="I35" i="28"/>
  <c r="J35" i="28"/>
  <c r="B36" i="28"/>
  <c r="C36" i="28"/>
  <c r="D36" i="28"/>
  <c r="F36" i="28"/>
  <c r="G36" i="28"/>
  <c r="H36" i="28"/>
  <c r="I36" i="28"/>
  <c r="J36" i="28"/>
  <c r="B37" i="28"/>
  <c r="C37" i="28"/>
  <c r="D37" i="28"/>
  <c r="F37" i="28"/>
  <c r="G37" i="28"/>
  <c r="H37" i="28"/>
  <c r="I37" i="28"/>
  <c r="J37" i="28"/>
  <c r="B38" i="28"/>
  <c r="C38" i="28"/>
  <c r="D38" i="28"/>
  <c r="F38" i="28"/>
  <c r="G38" i="28"/>
  <c r="H38" i="28"/>
  <c r="I38" i="28"/>
  <c r="J38" i="28"/>
  <c r="B39" i="28"/>
  <c r="C39" i="28"/>
  <c r="D39" i="28"/>
  <c r="F39" i="28"/>
  <c r="G39" i="28"/>
  <c r="H39" i="28"/>
  <c r="I39" i="28"/>
  <c r="J39" i="28"/>
  <c r="B28" i="12"/>
  <c r="C28" i="12"/>
  <c r="D28" i="12"/>
  <c r="F28" i="12"/>
  <c r="G28" i="12"/>
  <c r="H28" i="12"/>
  <c r="I28" i="12"/>
  <c r="J28" i="12"/>
  <c r="B29" i="12"/>
  <c r="C29" i="12"/>
  <c r="D29" i="12"/>
  <c r="F29" i="12"/>
  <c r="G29" i="12"/>
  <c r="H29" i="12"/>
  <c r="I29" i="12"/>
  <c r="J29" i="12"/>
  <c r="B30" i="12"/>
  <c r="C30" i="12"/>
  <c r="D30" i="12"/>
  <c r="F30" i="12"/>
  <c r="G30" i="12"/>
  <c r="H30" i="12"/>
  <c r="I30" i="12"/>
  <c r="J30" i="12"/>
  <c r="B31" i="12"/>
  <c r="C31" i="12"/>
  <c r="D31" i="12"/>
  <c r="F31" i="12"/>
  <c r="G31" i="12"/>
  <c r="H31" i="12"/>
  <c r="I31" i="12"/>
  <c r="J31" i="12"/>
  <c r="B32" i="12"/>
  <c r="C32" i="12"/>
  <c r="D32" i="12"/>
  <c r="F32" i="12"/>
  <c r="G32" i="12"/>
  <c r="H32" i="12"/>
  <c r="I32" i="12"/>
  <c r="J32" i="12"/>
  <c r="B33" i="12"/>
  <c r="C33" i="12"/>
  <c r="D33" i="12"/>
  <c r="F33" i="12"/>
  <c r="G33" i="12"/>
  <c r="H33" i="12"/>
  <c r="I33" i="12"/>
  <c r="J33" i="12"/>
  <c r="B34" i="12"/>
  <c r="C34" i="12"/>
  <c r="D34" i="12"/>
  <c r="F34" i="12"/>
  <c r="G34" i="12"/>
  <c r="H34" i="12"/>
  <c r="I34" i="12"/>
  <c r="J34" i="12"/>
  <c r="B35" i="12"/>
  <c r="C35" i="12"/>
  <c r="D35" i="12"/>
  <c r="F35" i="12"/>
  <c r="G35" i="12"/>
  <c r="H35" i="12"/>
  <c r="I35" i="12"/>
  <c r="J35" i="12"/>
  <c r="B36" i="12"/>
  <c r="C36" i="12"/>
  <c r="D36" i="12"/>
  <c r="F36" i="12"/>
  <c r="G36" i="12"/>
  <c r="H36" i="12"/>
  <c r="I36" i="12"/>
  <c r="J36" i="12"/>
  <c r="B37" i="12"/>
  <c r="C37" i="12"/>
  <c r="D37" i="12"/>
  <c r="F37" i="12"/>
  <c r="G37" i="12"/>
  <c r="H37" i="12"/>
  <c r="I37" i="12"/>
  <c r="J37" i="12"/>
  <c r="C38" i="12"/>
  <c r="D38" i="12"/>
  <c r="G38" i="12"/>
  <c r="H38" i="12"/>
  <c r="I38" i="12"/>
  <c r="J38" i="12"/>
  <c r="B39" i="12"/>
  <c r="C39" i="12"/>
  <c r="D39" i="12"/>
  <c r="F39" i="12"/>
  <c r="G39" i="12"/>
  <c r="H39" i="12"/>
  <c r="I39" i="12"/>
  <c r="J39" i="12"/>
  <c r="B28" i="27"/>
  <c r="C28" i="27"/>
  <c r="D28" i="27"/>
  <c r="F28" i="27"/>
  <c r="G28" i="27"/>
  <c r="H28" i="27"/>
  <c r="I28" i="27"/>
  <c r="J28" i="27"/>
  <c r="B29" i="27"/>
  <c r="C29" i="27"/>
  <c r="D29" i="27"/>
  <c r="F29" i="27"/>
  <c r="G29" i="27"/>
  <c r="H29" i="27"/>
  <c r="I29" i="27"/>
  <c r="J29" i="27"/>
  <c r="B30" i="27"/>
  <c r="C30" i="27"/>
  <c r="D30" i="27"/>
  <c r="F30" i="27"/>
  <c r="G30" i="27"/>
  <c r="H30" i="27"/>
  <c r="I30" i="27"/>
  <c r="J30" i="27"/>
  <c r="B31" i="27"/>
  <c r="C31" i="27"/>
  <c r="D31" i="27"/>
  <c r="F31" i="27"/>
  <c r="G31" i="27"/>
  <c r="H31" i="27"/>
  <c r="I31" i="27"/>
  <c r="J31" i="27"/>
  <c r="B32" i="27"/>
  <c r="C32" i="27"/>
  <c r="D32" i="27"/>
  <c r="F32" i="27"/>
  <c r="G32" i="27"/>
  <c r="H32" i="27"/>
  <c r="I32" i="27"/>
  <c r="J32" i="27"/>
  <c r="B33" i="27"/>
  <c r="C33" i="27"/>
  <c r="D33" i="27"/>
  <c r="F33" i="27"/>
  <c r="G33" i="27"/>
  <c r="H33" i="27"/>
  <c r="I33" i="27"/>
  <c r="J33" i="27"/>
  <c r="B34" i="27"/>
  <c r="C34" i="27"/>
  <c r="D34" i="27"/>
  <c r="F34" i="27"/>
  <c r="G34" i="27"/>
  <c r="H34" i="27"/>
  <c r="I34" i="27"/>
  <c r="J34" i="27"/>
  <c r="B35" i="27"/>
  <c r="C35" i="27"/>
  <c r="D35" i="27"/>
  <c r="F35" i="27"/>
  <c r="G35" i="27"/>
  <c r="H35" i="27"/>
  <c r="I35" i="27"/>
  <c r="J35" i="27"/>
  <c r="B36" i="27"/>
  <c r="C36" i="27"/>
  <c r="D36" i="27"/>
  <c r="F36" i="27"/>
  <c r="G36" i="27"/>
  <c r="H36" i="27"/>
  <c r="I36" i="27"/>
  <c r="J36" i="27"/>
  <c r="B37" i="27"/>
  <c r="C37" i="27"/>
  <c r="D37" i="27"/>
  <c r="F37" i="27"/>
  <c r="G37" i="27"/>
  <c r="H37" i="27"/>
  <c r="I37" i="27"/>
  <c r="J37" i="27"/>
  <c r="B38" i="27"/>
  <c r="C38" i="27"/>
  <c r="D38" i="27"/>
  <c r="F38" i="27"/>
  <c r="G38" i="27"/>
  <c r="H38" i="27"/>
  <c r="I38" i="27"/>
  <c r="J38" i="27"/>
  <c r="B39" i="27"/>
  <c r="C39" i="27"/>
  <c r="D39" i="27"/>
  <c r="F39" i="27"/>
  <c r="G39" i="27"/>
  <c r="H39" i="27"/>
  <c r="I39" i="27"/>
  <c r="J39" i="27"/>
  <c r="C28" i="35"/>
  <c r="D28" i="35"/>
  <c r="G28" i="35"/>
  <c r="H28" i="35"/>
  <c r="I28" i="35"/>
  <c r="J28" i="35"/>
  <c r="C29" i="35"/>
  <c r="D29" i="35"/>
  <c r="G29" i="35"/>
  <c r="H29" i="35"/>
  <c r="I29" i="35"/>
  <c r="J29" i="35"/>
  <c r="B30" i="35"/>
  <c r="C30" i="35"/>
  <c r="D30" i="35"/>
  <c r="F30" i="35"/>
  <c r="G30" i="35"/>
  <c r="H30" i="35"/>
  <c r="I30" i="35"/>
  <c r="J30" i="35"/>
  <c r="B31" i="35"/>
  <c r="C31" i="35"/>
  <c r="D31" i="35"/>
  <c r="F31" i="35"/>
  <c r="G31" i="35"/>
  <c r="H31" i="35"/>
  <c r="I31" i="35"/>
  <c r="J31" i="35"/>
  <c r="B32" i="35"/>
  <c r="C32" i="35"/>
  <c r="D32" i="35"/>
  <c r="F32" i="35"/>
  <c r="G32" i="35"/>
  <c r="H32" i="35"/>
  <c r="I32" i="35"/>
  <c r="J32" i="35"/>
  <c r="B33" i="35"/>
  <c r="C33" i="35"/>
  <c r="D33" i="35"/>
  <c r="F33" i="35"/>
  <c r="G33" i="35"/>
  <c r="H33" i="35"/>
  <c r="I33" i="35"/>
  <c r="J33" i="35"/>
  <c r="B34" i="35"/>
  <c r="C34" i="35"/>
  <c r="D34" i="35"/>
  <c r="F34" i="35"/>
  <c r="G34" i="35"/>
  <c r="H34" i="35"/>
  <c r="I34" i="35"/>
  <c r="J34" i="35"/>
  <c r="B35" i="35"/>
  <c r="C35" i="35"/>
  <c r="D35" i="35"/>
  <c r="F35" i="35"/>
  <c r="G35" i="35"/>
  <c r="H35" i="35"/>
  <c r="I35" i="35"/>
  <c r="J35" i="35"/>
  <c r="B36" i="35"/>
  <c r="C36" i="35"/>
  <c r="D36" i="35"/>
  <c r="F36" i="35"/>
  <c r="G36" i="35"/>
  <c r="H36" i="35"/>
  <c r="I36" i="35"/>
  <c r="J36" i="35"/>
  <c r="B37" i="35"/>
  <c r="C37" i="35"/>
  <c r="D37" i="35"/>
  <c r="F37" i="35"/>
  <c r="G37" i="35"/>
  <c r="H37" i="35"/>
  <c r="I37" i="35"/>
  <c r="J37" i="35"/>
  <c r="B38" i="35"/>
  <c r="C38" i="35"/>
  <c r="D38" i="35"/>
  <c r="F38" i="35"/>
  <c r="G38" i="35"/>
  <c r="H38" i="35"/>
  <c r="I38" i="35"/>
  <c r="J38" i="35"/>
  <c r="C39" i="35"/>
  <c r="D39" i="35"/>
  <c r="G39" i="35"/>
  <c r="H39" i="35"/>
  <c r="I39" i="35"/>
  <c r="J39" i="35"/>
  <c r="B1" i="9" l="1"/>
  <c r="J27" i="39" l="1"/>
  <c r="I27" i="39"/>
  <c r="H27" i="39"/>
  <c r="G27" i="39"/>
  <c r="F27" i="39"/>
  <c r="D27" i="39"/>
  <c r="C27" i="39"/>
  <c r="B27" i="39"/>
  <c r="J26" i="39"/>
  <c r="I26" i="39"/>
  <c r="H26" i="39"/>
  <c r="G26" i="39"/>
  <c r="F26" i="39"/>
  <c r="D26" i="39"/>
  <c r="C26" i="39"/>
  <c r="B26" i="39"/>
  <c r="J25" i="39"/>
  <c r="I25" i="39"/>
  <c r="H25" i="39"/>
  <c r="G25" i="39"/>
  <c r="F25" i="39"/>
  <c r="D25" i="39"/>
  <c r="C25" i="39"/>
  <c r="B25" i="39"/>
  <c r="J24" i="39"/>
  <c r="I24" i="39"/>
  <c r="H24" i="39"/>
  <c r="G24" i="39"/>
  <c r="F24" i="39"/>
  <c r="D24" i="39"/>
  <c r="C24" i="39"/>
  <c r="B24" i="39"/>
  <c r="J23" i="39"/>
  <c r="I23" i="39"/>
  <c r="H23" i="39"/>
  <c r="G23" i="39"/>
  <c r="F23" i="39"/>
  <c r="D23" i="39"/>
  <c r="C23" i="39"/>
  <c r="B23" i="39"/>
  <c r="J22" i="39"/>
  <c r="I22" i="39"/>
  <c r="H22" i="39"/>
  <c r="G22" i="39"/>
  <c r="F22" i="39"/>
  <c r="D22" i="39"/>
  <c r="C22" i="39"/>
  <c r="B22" i="39"/>
  <c r="J21" i="39"/>
  <c r="I21" i="39"/>
  <c r="H21" i="39"/>
  <c r="G21" i="39"/>
  <c r="F21" i="39"/>
  <c r="D21" i="39"/>
  <c r="C21" i="39"/>
  <c r="B21" i="39"/>
  <c r="J20" i="39"/>
  <c r="I20" i="39"/>
  <c r="H20" i="39"/>
  <c r="G20" i="39"/>
  <c r="F20" i="39"/>
  <c r="D20" i="39"/>
  <c r="C20" i="39"/>
  <c r="B20" i="39"/>
  <c r="J19" i="39"/>
  <c r="I19" i="39"/>
  <c r="H19" i="39"/>
  <c r="G19" i="39"/>
  <c r="F19" i="39"/>
  <c r="D19" i="39"/>
  <c r="C19" i="39"/>
  <c r="B19" i="39"/>
  <c r="J18" i="39"/>
  <c r="I18" i="39"/>
  <c r="H18" i="39"/>
  <c r="G18" i="39"/>
  <c r="F18" i="39"/>
  <c r="D18" i="39"/>
  <c r="C18" i="39"/>
  <c r="B18" i="39"/>
  <c r="J17" i="39"/>
  <c r="I17" i="39"/>
  <c r="H17" i="39"/>
  <c r="G17" i="39"/>
  <c r="F17" i="39"/>
  <c r="D17" i="39"/>
  <c r="C17" i="39"/>
  <c r="B17" i="39"/>
  <c r="J16" i="39"/>
  <c r="I16" i="39"/>
  <c r="H16" i="39"/>
  <c r="G16" i="39"/>
  <c r="F16" i="39"/>
  <c r="D16" i="39"/>
  <c r="C16" i="39"/>
  <c r="B16" i="39"/>
  <c r="J15" i="39"/>
  <c r="I15" i="39"/>
  <c r="H15" i="39"/>
  <c r="G15" i="39"/>
  <c r="F15" i="39"/>
  <c r="D15" i="39"/>
  <c r="C15" i="39"/>
  <c r="B15" i="39"/>
  <c r="J14" i="39"/>
  <c r="I14" i="39"/>
  <c r="H14" i="39"/>
  <c r="G14" i="39"/>
  <c r="F14" i="39"/>
  <c r="D14" i="39"/>
  <c r="C14" i="39"/>
  <c r="B14" i="39"/>
  <c r="J13" i="39"/>
  <c r="I13" i="39"/>
  <c r="H13" i="39"/>
  <c r="G13" i="39"/>
  <c r="F13" i="39"/>
  <c r="D13" i="39"/>
  <c r="C13" i="39"/>
  <c r="B13" i="39"/>
  <c r="J12" i="39"/>
  <c r="I12" i="39"/>
  <c r="H12" i="39"/>
  <c r="G12" i="39"/>
  <c r="F12" i="39"/>
  <c r="D12" i="39"/>
  <c r="C12" i="39"/>
  <c r="B12" i="39"/>
  <c r="J11" i="39"/>
  <c r="I11" i="39"/>
  <c r="H11" i="39"/>
  <c r="G11" i="39"/>
  <c r="F11" i="39"/>
  <c r="D11" i="39"/>
  <c r="C11" i="39"/>
  <c r="B11" i="39"/>
  <c r="J10" i="39"/>
  <c r="I10" i="39"/>
  <c r="H10" i="39"/>
  <c r="G10" i="39"/>
  <c r="F10" i="39"/>
  <c r="D10" i="39"/>
  <c r="C10" i="39"/>
  <c r="B10" i="39"/>
  <c r="J9" i="39"/>
  <c r="I9" i="39"/>
  <c r="H9" i="39"/>
  <c r="G9" i="39"/>
  <c r="F9" i="39"/>
  <c r="D9" i="39"/>
  <c r="C9" i="39"/>
  <c r="B9" i="39"/>
  <c r="J8" i="39"/>
  <c r="I8" i="39"/>
  <c r="H8" i="39"/>
  <c r="G8" i="39"/>
  <c r="F8" i="39"/>
  <c r="D8" i="39"/>
  <c r="C8" i="39"/>
  <c r="B8" i="39"/>
  <c r="J7" i="39"/>
  <c r="I7" i="39"/>
  <c r="H7" i="39"/>
  <c r="G7" i="39"/>
  <c r="F7" i="39"/>
  <c r="D7" i="39"/>
  <c r="C7" i="39"/>
  <c r="B7" i="39"/>
  <c r="J6" i="39"/>
  <c r="I6" i="39"/>
  <c r="H6" i="39"/>
  <c r="G6" i="39"/>
  <c r="F6" i="39"/>
  <c r="D6" i="39"/>
  <c r="C6" i="39"/>
  <c r="B6" i="39"/>
  <c r="J5" i="39"/>
  <c r="I5" i="39"/>
  <c r="H5" i="39"/>
  <c r="G5" i="39"/>
  <c r="F5" i="39"/>
  <c r="D5" i="39"/>
  <c r="C5" i="39"/>
  <c r="B5" i="39"/>
  <c r="J4" i="39"/>
  <c r="I4" i="39"/>
  <c r="H4" i="39"/>
  <c r="G4" i="39"/>
  <c r="F4" i="39"/>
  <c r="D4" i="39"/>
  <c r="C4" i="39"/>
  <c r="B4" i="39"/>
  <c r="J3" i="39"/>
  <c r="I3" i="39"/>
  <c r="H3" i="39"/>
  <c r="G3" i="39"/>
  <c r="F3" i="39"/>
  <c r="D3" i="39"/>
  <c r="C3" i="39"/>
  <c r="B3" i="39"/>
  <c r="J2" i="39"/>
  <c r="I2" i="39"/>
  <c r="H2" i="39"/>
  <c r="G2" i="39"/>
  <c r="F2" i="39"/>
  <c r="D2" i="39"/>
  <c r="C2" i="39"/>
  <c r="J27" i="41" l="1"/>
  <c r="I27" i="41"/>
  <c r="H27" i="41"/>
  <c r="G27" i="41"/>
  <c r="F27" i="41"/>
  <c r="D27" i="41"/>
  <c r="C27" i="41"/>
  <c r="B27" i="41"/>
  <c r="J26" i="41"/>
  <c r="I26" i="41"/>
  <c r="H26" i="41"/>
  <c r="G26" i="41"/>
  <c r="F26" i="41"/>
  <c r="D26" i="41"/>
  <c r="C26" i="41"/>
  <c r="B26" i="41"/>
  <c r="J25" i="41"/>
  <c r="I25" i="41"/>
  <c r="H25" i="41"/>
  <c r="G25" i="41"/>
  <c r="F25" i="41"/>
  <c r="D25" i="41"/>
  <c r="C25" i="41"/>
  <c r="B25" i="41"/>
  <c r="J24" i="41"/>
  <c r="I24" i="41"/>
  <c r="H24" i="41"/>
  <c r="G24" i="41"/>
  <c r="F24" i="41"/>
  <c r="D24" i="41"/>
  <c r="C24" i="41"/>
  <c r="B24" i="41"/>
  <c r="J23" i="41"/>
  <c r="I23" i="41"/>
  <c r="H23" i="41"/>
  <c r="G23" i="41"/>
  <c r="F23" i="41"/>
  <c r="D23" i="41"/>
  <c r="C23" i="41"/>
  <c r="B23" i="41"/>
  <c r="J22" i="41"/>
  <c r="I22" i="41"/>
  <c r="H22" i="41"/>
  <c r="G22" i="41"/>
  <c r="F22" i="41"/>
  <c r="D22" i="41"/>
  <c r="C22" i="41"/>
  <c r="B22" i="41"/>
  <c r="J21" i="41"/>
  <c r="I21" i="41"/>
  <c r="H21" i="41"/>
  <c r="G21" i="41"/>
  <c r="F21" i="41"/>
  <c r="D21" i="41"/>
  <c r="C21" i="41"/>
  <c r="B21" i="41"/>
  <c r="J20" i="41"/>
  <c r="I20" i="41"/>
  <c r="H20" i="41"/>
  <c r="G20" i="41"/>
  <c r="F20" i="41"/>
  <c r="D20" i="41"/>
  <c r="C20" i="41"/>
  <c r="B20" i="41"/>
  <c r="J19" i="41"/>
  <c r="I19" i="41"/>
  <c r="H19" i="41"/>
  <c r="G19" i="41"/>
  <c r="F19" i="41"/>
  <c r="D19" i="41"/>
  <c r="C19" i="41"/>
  <c r="B19" i="41"/>
  <c r="J18" i="41"/>
  <c r="I18" i="41"/>
  <c r="H18" i="41"/>
  <c r="G18" i="41"/>
  <c r="F18" i="41"/>
  <c r="D18" i="41"/>
  <c r="C18" i="41"/>
  <c r="B18" i="41"/>
  <c r="J17" i="41"/>
  <c r="I17" i="41"/>
  <c r="H17" i="41"/>
  <c r="G17" i="41"/>
  <c r="F17" i="41"/>
  <c r="D17" i="41"/>
  <c r="C17" i="41"/>
  <c r="B17" i="41"/>
  <c r="J16" i="41"/>
  <c r="I16" i="41"/>
  <c r="H16" i="41"/>
  <c r="G16" i="41"/>
  <c r="F16" i="41"/>
  <c r="D16" i="41"/>
  <c r="C16" i="41"/>
  <c r="B16" i="41"/>
  <c r="J15" i="41"/>
  <c r="I15" i="41"/>
  <c r="H15" i="41"/>
  <c r="G15" i="41"/>
  <c r="F15" i="41"/>
  <c r="D15" i="41"/>
  <c r="C15" i="41"/>
  <c r="B15" i="41"/>
  <c r="J14" i="41"/>
  <c r="I14" i="41"/>
  <c r="H14" i="41"/>
  <c r="G14" i="41"/>
  <c r="F14" i="41"/>
  <c r="D14" i="41"/>
  <c r="C14" i="41"/>
  <c r="B14" i="41"/>
  <c r="J13" i="41"/>
  <c r="I13" i="41"/>
  <c r="H13" i="41"/>
  <c r="G13" i="41"/>
  <c r="F13" i="41"/>
  <c r="D13" i="41"/>
  <c r="C13" i="41"/>
  <c r="B13" i="41"/>
  <c r="J12" i="41"/>
  <c r="I12" i="41"/>
  <c r="H12" i="41"/>
  <c r="G12" i="41"/>
  <c r="F12" i="41"/>
  <c r="D12" i="41"/>
  <c r="C12" i="41"/>
  <c r="B12" i="41"/>
  <c r="J11" i="41"/>
  <c r="I11" i="41"/>
  <c r="H11" i="41"/>
  <c r="G11" i="41"/>
  <c r="F11" i="41"/>
  <c r="D11" i="41"/>
  <c r="C11" i="41"/>
  <c r="B11" i="41"/>
  <c r="J10" i="41"/>
  <c r="I10" i="41"/>
  <c r="H10" i="41"/>
  <c r="G10" i="41"/>
  <c r="F10" i="41"/>
  <c r="D10" i="41"/>
  <c r="C10" i="41"/>
  <c r="B10" i="41"/>
  <c r="J9" i="41"/>
  <c r="I9" i="41"/>
  <c r="H9" i="41"/>
  <c r="G9" i="41"/>
  <c r="F9" i="41"/>
  <c r="D9" i="41"/>
  <c r="C9" i="41"/>
  <c r="B9" i="41"/>
  <c r="J8" i="41"/>
  <c r="I8" i="41"/>
  <c r="H8" i="41"/>
  <c r="G8" i="41"/>
  <c r="F8" i="41"/>
  <c r="D8" i="41"/>
  <c r="C8" i="41"/>
  <c r="B8" i="41"/>
  <c r="J7" i="41"/>
  <c r="I7" i="41"/>
  <c r="H7" i="41"/>
  <c r="G7" i="41"/>
  <c r="F7" i="41"/>
  <c r="D7" i="41"/>
  <c r="C7" i="41"/>
  <c r="B7" i="41"/>
  <c r="J6" i="41"/>
  <c r="I6" i="41"/>
  <c r="H6" i="41"/>
  <c r="G6" i="41"/>
  <c r="F6" i="41"/>
  <c r="D6" i="41"/>
  <c r="C6" i="41"/>
  <c r="B6" i="41"/>
  <c r="J5" i="41"/>
  <c r="I5" i="41"/>
  <c r="H5" i="41"/>
  <c r="G5" i="41"/>
  <c r="F5" i="41"/>
  <c r="D5" i="41"/>
  <c r="C5" i="41"/>
  <c r="B5" i="41"/>
  <c r="J4" i="41"/>
  <c r="I4" i="41"/>
  <c r="H4" i="41"/>
  <c r="G4" i="41"/>
  <c r="F4" i="41"/>
  <c r="D4" i="41"/>
  <c r="C4" i="41"/>
  <c r="B4" i="41"/>
  <c r="J3" i="41"/>
  <c r="I3" i="41"/>
  <c r="H3" i="41"/>
  <c r="G3" i="41"/>
  <c r="F3" i="41"/>
  <c r="D3" i="41"/>
  <c r="C3" i="41"/>
  <c r="B3" i="41"/>
  <c r="J2" i="41"/>
  <c r="I2" i="41"/>
  <c r="H2" i="41"/>
  <c r="G2" i="41"/>
  <c r="F2" i="41"/>
  <c r="B50" i="9" s="1"/>
  <c r="D2" i="41"/>
  <c r="C2" i="41"/>
  <c r="B2" i="41"/>
  <c r="B31" i="9" s="1"/>
  <c r="J27" i="40"/>
  <c r="I27" i="40"/>
  <c r="H27" i="40"/>
  <c r="G27" i="40"/>
  <c r="F27" i="40"/>
  <c r="D27" i="40"/>
  <c r="C27" i="40"/>
  <c r="B27" i="40"/>
  <c r="J26" i="40"/>
  <c r="I26" i="40"/>
  <c r="H26" i="40"/>
  <c r="G26" i="40"/>
  <c r="F26" i="40"/>
  <c r="D26" i="40"/>
  <c r="C26" i="40"/>
  <c r="B26" i="40"/>
  <c r="J25" i="40"/>
  <c r="I25" i="40"/>
  <c r="H25" i="40"/>
  <c r="G25" i="40"/>
  <c r="F25" i="40"/>
  <c r="D25" i="40"/>
  <c r="C25" i="40"/>
  <c r="B25" i="40"/>
  <c r="J24" i="40"/>
  <c r="I24" i="40"/>
  <c r="H24" i="40"/>
  <c r="G24" i="40"/>
  <c r="F24" i="40"/>
  <c r="D24" i="40"/>
  <c r="C24" i="40"/>
  <c r="B24" i="40"/>
  <c r="J23" i="40"/>
  <c r="I23" i="40"/>
  <c r="H23" i="40"/>
  <c r="G23" i="40"/>
  <c r="F23" i="40"/>
  <c r="D23" i="40"/>
  <c r="C23" i="40"/>
  <c r="B23" i="40"/>
  <c r="J22" i="40"/>
  <c r="I22" i="40"/>
  <c r="H22" i="40"/>
  <c r="G22" i="40"/>
  <c r="F22" i="40"/>
  <c r="D22" i="40"/>
  <c r="C22" i="40"/>
  <c r="B22" i="40"/>
  <c r="J21" i="40"/>
  <c r="I21" i="40"/>
  <c r="H21" i="40"/>
  <c r="G21" i="40"/>
  <c r="F21" i="40"/>
  <c r="D21" i="40"/>
  <c r="C21" i="40"/>
  <c r="B21" i="40"/>
  <c r="J20" i="40"/>
  <c r="I20" i="40"/>
  <c r="H20" i="40"/>
  <c r="G20" i="40"/>
  <c r="F20" i="40"/>
  <c r="D20" i="40"/>
  <c r="C20" i="40"/>
  <c r="B20" i="40"/>
  <c r="J19" i="40"/>
  <c r="I19" i="40"/>
  <c r="H19" i="40"/>
  <c r="G19" i="40"/>
  <c r="F19" i="40"/>
  <c r="D19" i="40"/>
  <c r="C19" i="40"/>
  <c r="B19" i="40"/>
  <c r="J18" i="40"/>
  <c r="I18" i="40"/>
  <c r="H18" i="40"/>
  <c r="G18" i="40"/>
  <c r="F18" i="40"/>
  <c r="D18" i="40"/>
  <c r="C18" i="40"/>
  <c r="B18" i="40"/>
  <c r="J17" i="40"/>
  <c r="I17" i="40"/>
  <c r="H17" i="40"/>
  <c r="G17" i="40"/>
  <c r="F17" i="40"/>
  <c r="D17" i="40"/>
  <c r="C17" i="40"/>
  <c r="B17" i="40"/>
  <c r="J16" i="40"/>
  <c r="I16" i="40"/>
  <c r="H16" i="40"/>
  <c r="G16" i="40"/>
  <c r="F16" i="40"/>
  <c r="D16" i="40"/>
  <c r="C16" i="40"/>
  <c r="B16" i="40"/>
  <c r="J15" i="40"/>
  <c r="I15" i="40"/>
  <c r="H15" i="40"/>
  <c r="G15" i="40"/>
  <c r="F15" i="40"/>
  <c r="D15" i="40"/>
  <c r="C15" i="40"/>
  <c r="B15" i="40"/>
  <c r="J14" i="40"/>
  <c r="I14" i="40"/>
  <c r="H14" i="40"/>
  <c r="G14" i="40"/>
  <c r="F14" i="40"/>
  <c r="D14" i="40"/>
  <c r="C14" i="40"/>
  <c r="B14" i="40"/>
  <c r="J13" i="40"/>
  <c r="I13" i="40"/>
  <c r="H13" i="40"/>
  <c r="G13" i="40"/>
  <c r="F13" i="40"/>
  <c r="D13" i="40"/>
  <c r="C13" i="40"/>
  <c r="B13" i="40"/>
  <c r="J12" i="40"/>
  <c r="I12" i="40"/>
  <c r="H12" i="40"/>
  <c r="G12" i="40"/>
  <c r="F12" i="40"/>
  <c r="D12" i="40"/>
  <c r="C12" i="40"/>
  <c r="B12" i="40"/>
  <c r="J11" i="40"/>
  <c r="I11" i="40"/>
  <c r="H11" i="40"/>
  <c r="G11" i="40"/>
  <c r="F11" i="40"/>
  <c r="D11" i="40"/>
  <c r="C11" i="40"/>
  <c r="B11" i="40"/>
  <c r="J10" i="40"/>
  <c r="I10" i="40"/>
  <c r="H10" i="40"/>
  <c r="G10" i="40"/>
  <c r="F10" i="40"/>
  <c r="D10" i="40"/>
  <c r="C10" i="40"/>
  <c r="B10" i="40"/>
  <c r="J9" i="40"/>
  <c r="I9" i="40"/>
  <c r="H9" i="40"/>
  <c r="G9" i="40"/>
  <c r="F9" i="40"/>
  <c r="D9" i="40"/>
  <c r="C9" i="40"/>
  <c r="B9" i="40"/>
  <c r="J8" i="40"/>
  <c r="I8" i="40"/>
  <c r="H8" i="40"/>
  <c r="G8" i="40"/>
  <c r="F8" i="40"/>
  <c r="D8" i="40"/>
  <c r="C8" i="40"/>
  <c r="B8" i="40"/>
  <c r="J7" i="40"/>
  <c r="I7" i="40"/>
  <c r="H7" i="40"/>
  <c r="G7" i="40"/>
  <c r="F7" i="40"/>
  <c r="D7" i="40"/>
  <c r="C7" i="40"/>
  <c r="B7" i="40"/>
  <c r="J6" i="40"/>
  <c r="I6" i="40"/>
  <c r="H6" i="40"/>
  <c r="G6" i="40"/>
  <c r="F6" i="40"/>
  <c r="D6" i="40"/>
  <c r="C6" i="40"/>
  <c r="B6" i="40"/>
  <c r="J5" i="40"/>
  <c r="I5" i="40"/>
  <c r="H5" i="40"/>
  <c r="G5" i="40"/>
  <c r="F5" i="40"/>
  <c r="D5" i="40"/>
  <c r="C5" i="40"/>
  <c r="B5" i="40"/>
  <c r="J4" i="40"/>
  <c r="I4" i="40"/>
  <c r="H4" i="40"/>
  <c r="G4" i="40"/>
  <c r="F4" i="40"/>
  <c r="D4" i="40"/>
  <c r="C4" i="40"/>
  <c r="B4" i="40"/>
  <c r="J3" i="40"/>
  <c r="I3" i="40"/>
  <c r="H3" i="40"/>
  <c r="G3" i="40"/>
  <c r="F3" i="40"/>
  <c r="D3" i="40"/>
  <c r="C3" i="40"/>
  <c r="B3" i="40"/>
  <c r="J2" i="40"/>
  <c r="I2" i="40"/>
  <c r="H2" i="40"/>
  <c r="G2" i="40"/>
  <c r="F2" i="40"/>
  <c r="D2" i="40"/>
  <c r="C2" i="40"/>
  <c r="B2" i="40"/>
  <c r="B30" i="9" s="1"/>
  <c r="J27" i="38"/>
  <c r="I27" i="38"/>
  <c r="H27" i="38"/>
  <c r="G27" i="38"/>
  <c r="F27" i="38"/>
  <c r="D27" i="38"/>
  <c r="C27" i="38"/>
  <c r="B27" i="38"/>
  <c r="J26" i="38"/>
  <c r="I26" i="38"/>
  <c r="H26" i="38"/>
  <c r="G26" i="38"/>
  <c r="F26" i="38"/>
  <c r="D26" i="38"/>
  <c r="C26" i="38"/>
  <c r="B26" i="38"/>
  <c r="J25" i="38"/>
  <c r="I25" i="38"/>
  <c r="H25" i="38"/>
  <c r="G25" i="38"/>
  <c r="F25" i="38"/>
  <c r="D25" i="38"/>
  <c r="C25" i="38"/>
  <c r="B25" i="38"/>
  <c r="J24" i="38"/>
  <c r="I24" i="38"/>
  <c r="H24" i="38"/>
  <c r="G24" i="38"/>
  <c r="F24" i="38"/>
  <c r="D24" i="38"/>
  <c r="C24" i="38"/>
  <c r="B24" i="38"/>
  <c r="J23" i="38"/>
  <c r="I23" i="38"/>
  <c r="H23" i="38"/>
  <c r="G23" i="38"/>
  <c r="F23" i="38"/>
  <c r="D23" i="38"/>
  <c r="C23" i="38"/>
  <c r="B23" i="38"/>
  <c r="J22" i="38"/>
  <c r="I22" i="38"/>
  <c r="H22" i="38"/>
  <c r="G22" i="38"/>
  <c r="F22" i="38"/>
  <c r="D22" i="38"/>
  <c r="C22" i="38"/>
  <c r="B22" i="38"/>
  <c r="J21" i="38"/>
  <c r="I21" i="38"/>
  <c r="H21" i="38"/>
  <c r="G21" i="38"/>
  <c r="F21" i="38"/>
  <c r="D21" i="38"/>
  <c r="C21" i="38"/>
  <c r="B21" i="38"/>
  <c r="J20" i="38"/>
  <c r="I20" i="38"/>
  <c r="H20" i="38"/>
  <c r="G20" i="38"/>
  <c r="F20" i="38"/>
  <c r="D20" i="38"/>
  <c r="C20" i="38"/>
  <c r="B20" i="38"/>
  <c r="J19" i="38"/>
  <c r="I19" i="38"/>
  <c r="H19" i="38"/>
  <c r="G19" i="38"/>
  <c r="F19" i="38"/>
  <c r="D19" i="38"/>
  <c r="C19" i="38"/>
  <c r="B19" i="38"/>
  <c r="J18" i="38"/>
  <c r="I18" i="38"/>
  <c r="H18" i="38"/>
  <c r="G18" i="38"/>
  <c r="F18" i="38"/>
  <c r="D18" i="38"/>
  <c r="C18" i="38"/>
  <c r="B18" i="38"/>
  <c r="J17" i="38"/>
  <c r="I17" i="38"/>
  <c r="H17" i="38"/>
  <c r="G17" i="38"/>
  <c r="F17" i="38"/>
  <c r="D17" i="38"/>
  <c r="C17" i="38"/>
  <c r="B17" i="38"/>
  <c r="J16" i="38"/>
  <c r="I16" i="38"/>
  <c r="H16" i="38"/>
  <c r="G16" i="38"/>
  <c r="F16" i="38"/>
  <c r="D16" i="38"/>
  <c r="C16" i="38"/>
  <c r="B16" i="38"/>
  <c r="J15" i="38"/>
  <c r="I15" i="38"/>
  <c r="H15" i="38"/>
  <c r="G15" i="38"/>
  <c r="F15" i="38"/>
  <c r="D15" i="38"/>
  <c r="C15" i="38"/>
  <c r="B15" i="38"/>
  <c r="J14" i="38"/>
  <c r="I14" i="38"/>
  <c r="H14" i="38"/>
  <c r="G14" i="38"/>
  <c r="F14" i="38"/>
  <c r="D14" i="38"/>
  <c r="C14" i="38"/>
  <c r="B14" i="38"/>
  <c r="J13" i="38"/>
  <c r="I13" i="38"/>
  <c r="H13" i="38"/>
  <c r="G13" i="38"/>
  <c r="F13" i="38"/>
  <c r="D13" i="38"/>
  <c r="C13" i="38"/>
  <c r="B13" i="38"/>
  <c r="J12" i="38"/>
  <c r="I12" i="38"/>
  <c r="H12" i="38"/>
  <c r="G12" i="38"/>
  <c r="F12" i="38"/>
  <c r="D12" i="38"/>
  <c r="C12" i="38"/>
  <c r="B12" i="38"/>
  <c r="J11" i="38"/>
  <c r="I11" i="38"/>
  <c r="H11" i="38"/>
  <c r="G11" i="38"/>
  <c r="F11" i="38"/>
  <c r="D11" i="38"/>
  <c r="C11" i="38"/>
  <c r="B11" i="38"/>
  <c r="J10" i="38"/>
  <c r="I10" i="38"/>
  <c r="H10" i="38"/>
  <c r="G10" i="38"/>
  <c r="F10" i="38"/>
  <c r="D10" i="38"/>
  <c r="C10" i="38"/>
  <c r="B10" i="38"/>
  <c r="J9" i="38"/>
  <c r="I9" i="38"/>
  <c r="H9" i="38"/>
  <c r="G9" i="38"/>
  <c r="F9" i="38"/>
  <c r="D9" i="38"/>
  <c r="C9" i="38"/>
  <c r="B9" i="38"/>
  <c r="J8" i="38"/>
  <c r="I8" i="38"/>
  <c r="H8" i="38"/>
  <c r="G8" i="38"/>
  <c r="F8" i="38"/>
  <c r="D8" i="38"/>
  <c r="C8" i="38"/>
  <c r="B8" i="38"/>
  <c r="J7" i="38"/>
  <c r="I7" i="38"/>
  <c r="H7" i="38"/>
  <c r="G7" i="38"/>
  <c r="F7" i="38"/>
  <c r="D7" i="38"/>
  <c r="C7" i="38"/>
  <c r="B7" i="38"/>
  <c r="J6" i="38"/>
  <c r="I6" i="38"/>
  <c r="H6" i="38"/>
  <c r="G6" i="38"/>
  <c r="F6" i="38"/>
  <c r="D6" i="38"/>
  <c r="C6" i="38"/>
  <c r="B6" i="38"/>
  <c r="J5" i="38"/>
  <c r="I5" i="38"/>
  <c r="H5" i="38"/>
  <c r="G5" i="38"/>
  <c r="F5" i="38"/>
  <c r="D5" i="38"/>
  <c r="C5" i="38"/>
  <c r="B5" i="38"/>
  <c r="J4" i="38"/>
  <c r="I4" i="38"/>
  <c r="H4" i="38"/>
  <c r="G4" i="38"/>
  <c r="F4" i="38"/>
  <c r="D4" i="38"/>
  <c r="C4" i="38"/>
  <c r="B4" i="38"/>
  <c r="J3" i="38"/>
  <c r="I3" i="38"/>
  <c r="H3" i="38"/>
  <c r="G3" i="38"/>
  <c r="F3" i="38"/>
  <c r="D3" i="38"/>
  <c r="C3" i="38"/>
  <c r="B3" i="38"/>
  <c r="J2" i="38"/>
  <c r="I2" i="38"/>
  <c r="H2" i="38"/>
  <c r="G2" i="38"/>
  <c r="F2" i="38"/>
  <c r="B47" i="9" s="1"/>
  <c r="D2" i="38"/>
  <c r="C2" i="38"/>
  <c r="B2" i="38"/>
  <c r="B28" i="9" s="1"/>
  <c r="J27" i="36"/>
  <c r="I27" i="36"/>
  <c r="H27" i="36"/>
  <c r="G27" i="36"/>
  <c r="D27" i="36"/>
  <c r="C27" i="36"/>
  <c r="J26" i="36"/>
  <c r="I26" i="36"/>
  <c r="H26" i="36"/>
  <c r="G26" i="36"/>
  <c r="D26" i="36"/>
  <c r="C26" i="36"/>
  <c r="J25" i="36"/>
  <c r="I25" i="36"/>
  <c r="H25" i="36"/>
  <c r="G25" i="36"/>
  <c r="F25" i="36"/>
  <c r="D25" i="36"/>
  <c r="C25" i="36"/>
  <c r="B25" i="36"/>
  <c r="J24" i="36"/>
  <c r="I24" i="36"/>
  <c r="H24" i="36"/>
  <c r="G24" i="36"/>
  <c r="F24" i="36"/>
  <c r="D24" i="36"/>
  <c r="C24" i="36"/>
  <c r="B24" i="36"/>
  <c r="J23" i="36"/>
  <c r="I23" i="36"/>
  <c r="H23" i="36"/>
  <c r="G23" i="36"/>
  <c r="F23" i="36"/>
  <c r="D23" i="36"/>
  <c r="C23" i="36"/>
  <c r="B23" i="36"/>
  <c r="J22" i="36"/>
  <c r="I22" i="36"/>
  <c r="H22" i="36"/>
  <c r="G22" i="36"/>
  <c r="F22" i="36"/>
  <c r="D22" i="36"/>
  <c r="C22" i="36"/>
  <c r="B22" i="36"/>
  <c r="J21" i="36"/>
  <c r="I21" i="36"/>
  <c r="H21" i="36"/>
  <c r="G21" i="36"/>
  <c r="F21" i="36"/>
  <c r="D21" i="36"/>
  <c r="C21" i="36"/>
  <c r="B21" i="36"/>
  <c r="J20" i="36"/>
  <c r="I20" i="36"/>
  <c r="H20" i="36"/>
  <c r="G20" i="36"/>
  <c r="F20" i="36"/>
  <c r="D20" i="36"/>
  <c r="C20" i="36"/>
  <c r="B20" i="36"/>
  <c r="J19" i="36"/>
  <c r="I19" i="36"/>
  <c r="H19" i="36"/>
  <c r="G19" i="36"/>
  <c r="F19" i="36"/>
  <c r="D19" i="36"/>
  <c r="C19" i="36"/>
  <c r="B19" i="36"/>
  <c r="J18" i="36"/>
  <c r="I18" i="36"/>
  <c r="H18" i="36"/>
  <c r="G18" i="36"/>
  <c r="F18" i="36"/>
  <c r="D18" i="36"/>
  <c r="C18" i="36"/>
  <c r="B18" i="36"/>
  <c r="J17" i="36"/>
  <c r="I17" i="36"/>
  <c r="H17" i="36"/>
  <c r="G17" i="36"/>
  <c r="F17" i="36"/>
  <c r="D17" i="36"/>
  <c r="C17" i="36"/>
  <c r="B17" i="36"/>
  <c r="J16" i="36"/>
  <c r="I16" i="36"/>
  <c r="H16" i="36"/>
  <c r="G16" i="36"/>
  <c r="F16" i="36"/>
  <c r="D16" i="36"/>
  <c r="C16" i="36"/>
  <c r="B16" i="36"/>
  <c r="J15" i="36"/>
  <c r="I15" i="36"/>
  <c r="H15" i="36"/>
  <c r="G15" i="36"/>
  <c r="F15" i="36"/>
  <c r="D15" i="36"/>
  <c r="C15" i="36"/>
  <c r="B15" i="36"/>
  <c r="J14" i="36"/>
  <c r="I14" i="36"/>
  <c r="H14" i="36"/>
  <c r="G14" i="36"/>
  <c r="F14" i="36"/>
  <c r="D14" i="36"/>
  <c r="C14" i="36"/>
  <c r="B14" i="36"/>
  <c r="J13" i="36"/>
  <c r="I13" i="36"/>
  <c r="H13" i="36"/>
  <c r="G13" i="36"/>
  <c r="F13" i="36"/>
  <c r="D13" i="36"/>
  <c r="C13" i="36"/>
  <c r="B13" i="36"/>
  <c r="J12" i="36"/>
  <c r="I12" i="36"/>
  <c r="H12" i="36"/>
  <c r="G12" i="36"/>
  <c r="F12" i="36"/>
  <c r="D12" i="36"/>
  <c r="C12" i="36"/>
  <c r="B12" i="36"/>
  <c r="J11" i="36"/>
  <c r="I11" i="36"/>
  <c r="H11" i="36"/>
  <c r="G11" i="36"/>
  <c r="F11" i="36"/>
  <c r="D11" i="36"/>
  <c r="C11" i="36"/>
  <c r="B11" i="36"/>
  <c r="J10" i="36"/>
  <c r="I10" i="36"/>
  <c r="H10" i="36"/>
  <c r="G10" i="36"/>
  <c r="F10" i="36"/>
  <c r="D10" i="36"/>
  <c r="C10" i="36"/>
  <c r="B10" i="36"/>
  <c r="J9" i="36"/>
  <c r="I9" i="36"/>
  <c r="H9" i="36"/>
  <c r="G9" i="36"/>
  <c r="F9" i="36"/>
  <c r="D9" i="36"/>
  <c r="C9" i="36"/>
  <c r="B9" i="36"/>
  <c r="J8" i="36"/>
  <c r="I8" i="36"/>
  <c r="H8" i="36"/>
  <c r="G8" i="36"/>
  <c r="F8" i="36"/>
  <c r="D8" i="36"/>
  <c r="C8" i="36"/>
  <c r="B8" i="36"/>
  <c r="J7" i="36"/>
  <c r="I7" i="36"/>
  <c r="H7" i="36"/>
  <c r="G7" i="36"/>
  <c r="F7" i="36"/>
  <c r="D7" i="36"/>
  <c r="C7" i="36"/>
  <c r="B7" i="36"/>
  <c r="J6" i="36"/>
  <c r="I6" i="36"/>
  <c r="H6" i="36"/>
  <c r="G6" i="36"/>
  <c r="F6" i="36"/>
  <c r="D6" i="36"/>
  <c r="C6" i="36"/>
  <c r="B6" i="36"/>
  <c r="J5" i="36"/>
  <c r="I5" i="36"/>
  <c r="H5" i="36"/>
  <c r="G5" i="36"/>
  <c r="F5" i="36"/>
  <c r="D5" i="36"/>
  <c r="C5" i="36"/>
  <c r="B5" i="36"/>
  <c r="J4" i="36"/>
  <c r="I4" i="36"/>
  <c r="H4" i="36"/>
  <c r="G4" i="36"/>
  <c r="F4" i="36"/>
  <c r="D4" i="36"/>
  <c r="C4" i="36"/>
  <c r="B4" i="36"/>
  <c r="J3" i="36"/>
  <c r="I3" i="36"/>
  <c r="H3" i="36"/>
  <c r="G3" i="36"/>
  <c r="F3" i="36"/>
  <c r="D3" i="36"/>
  <c r="C3" i="36"/>
  <c r="B3" i="36"/>
  <c r="J2" i="36"/>
  <c r="I2" i="36"/>
  <c r="H2" i="36"/>
  <c r="G2" i="36"/>
  <c r="F2" i="36"/>
  <c r="D2" i="36"/>
  <c r="C2" i="36"/>
  <c r="B2" i="36"/>
  <c r="B27" i="9" s="1"/>
  <c r="J27" i="35"/>
  <c r="I27" i="35"/>
  <c r="H27" i="35"/>
  <c r="G27" i="35"/>
  <c r="F27" i="35"/>
  <c r="D27" i="35"/>
  <c r="C27" i="35"/>
  <c r="B27" i="35"/>
  <c r="J26" i="35"/>
  <c r="I26" i="35"/>
  <c r="H26" i="35"/>
  <c r="G26" i="35"/>
  <c r="F26" i="35"/>
  <c r="D26" i="35"/>
  <c r="C26" i="35"/>
  <c r="B26" i="35"/>
  <c r="J25" i="35"/>
  <c r="I25" i="35"/>
  <c r="H25" i="35"/>
  <c r="G25" i="35"/>
  <c r="F25" i="35"/>
  <c r="D25" i="35"/>
  <c r="C25" i="35"/>
  <c r="B25" i="35"/>
  <c r="J24" i="35"/>
  <c r="I24" i="35"/>
  <c r="H24" i="35"/>
  <c r="G24" i="35"/>
  <c r="F24" i="35"/>
  <c r="D24" i="35"/>
  <c r="C24" i="35"/>
  <c r="B24" i="35"/>
  <c r="J23" i="35"/>
  <c r="I23" i="35"/>
  <c r="H23" i="35"/>
  <c r="G23" i="35"/>
  <c r="F23" i="35"/>
  <c r="D23" i="35"/>
  <c r="C23" i="35"/>
  <c r="B23" i="35"/>
  <c r="J22" i="35"/>
  <c r="I22" i="35"/>
  <c r="H22" i="35"/>
  <c r="G22" i="35"/>
  <c r="F22" i="35"/>
  <c r="D22" i="35"/>
  <c r="C22" i="35"/>
  <c r="B22" i="35"/>
  <c r="J21" i="35"/>
  <c r="I21" i="35"/>
  <c r="H21" i="35"/>
  <c r="G21" i="35"/>
  <c r="F21" i="35"/>
  <c r="D21" i="35"/>
  <c r="C21" i="35"/>
  <c r="B21" i="35"/>
  <c r="J20" i="35"/>
  <c r="I20" i="35"/>
  <c r="H20" i="35"/>
  <c r="G20" i="35"/>
  <c r="F20" i="35"/>
  <c r="D20" i="35"/>
  <c r="C20" i="35"/>
  <c r="B20" i="35"/>
  <c r="J19" i="35"/>
  <c r="I19" i="35"/>
  <c r="H19" i="35"/>
  <c r="G19" i="35"/>
  <c r="F19" i="35"/>
  <c r="D19" i="35"/>
  <c r="C19" i="35"/>
  <c r="B19" i="35"/>
  <c r="J18" i="35"/>
  <c r="I18" i="35"/>
  <c r="H18" i="35"/>
  <c r="G18" i="35"/>
  <c r="F18" i="35"/>
  <c r="D18" i="35"/>
  <c r="C18" i="35"/>
  <c r="B18" i="35"/>
  <c r="J17" i="35"/>
  <c r="I17" i="35"/>
  <c r="H17" i="35"/>
  <c r="G17" i="35"/>
  <c r="F17" i="35"/>
  <c r="D17" i="35"/>
  <c r="C17" i="35"/>
  <c r="B17" i="35"/>
  <c r="J16" i="35"/>
  <c r="I16" i="35"/>
  <c r="H16" i="35"/>
  <c r="G16" i="35"/>
  <c r="F16" i="35"/>
  <c r="D16" i="35"/>
  <c r="C16" i="35"/>
  <c r="B16" i="35"/>
  <c r="J15" i="35"/>
  <c r="I15" i="35"/>
  <c r="H15" i="35"/>
  <c r="G15" i="35"/>
  <c r="F15" i="35"/>
  <c r="D15" i="35"/>
  <c r="C15" i="35"/>
  <c r="B15" i="35"/>
  <c r="J14" i="35"/>
  <c r="I14" i="35"/>
  <c r="H14" i="35"/>
  <c r="G14" i="35"/>
  <c r="F14" i="35"/>
  <c r="D14" i="35"/>
  <c r="C14" i="35"/>
  <c r="B14" i="35"/>
  <c r="J13" i="35"/>
  <c r="I13" i="35"/>
  <c r="H13" i="35"/>
  <c r="G13" i="35"/>
  <c r="F13" i="35"/>
  <c r="D13" i="35"/>
  <c r="C13" i="35"/>
  <c r="B13" i="35"/>
  <c r="J12" i="35"/>
  <c r="I12" i="35"/>
  <c r="H12" i="35"/>
  <c r="G12" i="35"/>
  <c r="F12" i="35"/>
  <c r="D12" i="35"/>
  <c r="C12" i="35"/>
  <c r="B12" i="35"/>
  <c r="J11" i="35"/>
  <c r="I11" i="35"/>
  <c r="H11" i="35"/>
  <c r="G11" i="35"/>
  <c r="F11" i="35"/>
  <c r="D11" i="35"/>
  <c r="C11" i="35"/>
  <c r="B11" i="35"/>
  <c r="J10" i="35"/>
  <c r="I10" i="35"/>
  <c r="H10" i="35"/>
  <c r="G10" i="35"/>
  <c r="F10" i="35"/>
  <c r="D10" i="35"/>
  <c r="C10" i="35"/>
  <c r="B10" i="35"/>
  <c r="J9" i="35"/>
  <c r="I9" i="35"/>
  <c r="H9" i="35"/>
  <c r="G9" i="35"/>
  <c r="F9" i="35"/>
  <c r="D9" i="35"/>
  <c r="C9" i="35"/>
  <c r="B9" i="35"/>
  <c r="J8" i="35"/>
  <c r="I8" i="35"/>
  <c r="H8" i="35"/>
  <c r="G8" i="35"/>
  <c r="F8" i="35"/>
  <c r="D8" i="35"/>
  <c r="C8" i="35"/>
  <c r="B8" i="35"/>
  <c r="J7" i="35"/>
  <c r="I7" i="35"/>
  <c r="H7" i="35"/>
  <c r="G7" i="35"/>
  <c r="F7" i="35"/>
  <c r="D7" i="35"/>
  <c r="C7" i="35"/>
  <c r="B7" i="35"/>
  <c r="J6" i="35"/>
  <c r="I6" i="35"/>
  <c r="H6" i="35"/>
  <c r="G6" i="35"/>
  <c r="F6" i="35"/>
  <c r="D6" i="35"/>
  <c r="C6" i="35"/>
  <c r="B6" i="35"/>
  <c r="J5" i="35"/>
  <c r="I5" i="35"/>
  <c r="H5" i="35"/>
  <c r="G5" i="35"/>
  <c r="F5" i="35"/>
  <c r="D5" i="35"/>
  <c r="C5" i="35"/>
  <c r="B5" i="35"/>
  <c r="J4" i="35"/>
  <c r="I4" i="35"/>
  <c r="H4" i="35"/>
  <c r="G4" i="35"/>
  <c r="F4" i="35"/>
  <c r="D4" i="35"/>
  <c r="C4" i="35"/>
  <c r="B4" i="35"/>
  <c r="J3" i="35"/>
  <c r="I3" i="35"/>
  <c r="H3" i="35"/>
  <c r="G3" i="35"/>
  <c r="F3" i="35"/>
  <c r="D3" i="35"/>
  <c r="C3" i="35"/>
  <c r="B3" i="35"/>
  <c r="J2" i="35"/>
  <c r="I2" i="35"/>
  <c r="H2" i="35"/>
  <c r="G2" i="35"/>
  <c r="F2" i="35"/>
  <c r="D2" i="35"/>
  <c r="C2" i="35"/>
  <c r="B2" i="35"/>
  <c r="J27" i="34"/>
  <c r="I27" i="34"/>
  <c r="H27" i="34"/>
  <c r="G27" i="34"/>
  <c r="F27" i="34"/>
  <c r="D27" i="34"/>
  <c r="C27" i="34"/>
  <c r="B27" i="34"/>
  <c r="J26" i="34"/>
  <c r="I26" i="34"/>
  <c r="H26" i="34"/>
  <c r="G26" i="34"/>
  <c r="F26" i="34"/>
  <c r="D26" i="34"/>
  <c r="C26" i="34"/>
  <c r="B26" i="34"/>
  <c r="J25" i="34"/>
  <c r="I25" i="34"/>
  <c r="H25" i="34"/>
  <c r="G25" i="34"/>
  <c r="D25" i="34"/>
  <c r="C25" i="34"/>
  <c r="J24" i="34"/>
  <c r="I24" i="34"/>
  <c r="H24" i="34"/>
  <c r="G24" i="34"/>
  <c r="D24" i="34"/>
  <c r="C24" i="34"/>
  <c r="J23" i="34"/>
  <c r="I23" i="34"/>
  <c r="H23" i="34"/>
  <c r="G23" i="34"/>
  <c r="F23" i="34"/>
  <c r="D23" i="34"/>
  <c r="C23" i="34"/>
  <c r="B23" i="34"/>
  <c r="J22" i="34"/>
  <c r="I22" i="34"/>
  <c r="H22" i="34"/>
  <c r="G22" i="34"/>
  <c r="F22" i="34"/>
  <c r="D22" i="34"/>
  <c r="C22" i="34"/>
  <c r="B22" i="34"/>
  <c r="J21" i="34"/>
  <c r="I21" i="34"/>
  <c r="H21" i="34"/>
  <c r="G21" i="34"/>
  <c r="F21" i="34"/>
  <c r="D21" i="34"/>
  <c r="C21" i="34"/>
  <c r="B21" i="34"/>
  <c r="J20" i="34"/>
  <c r="I20" i="34"/>
  <c r="H20" i="34"/>
  <c r="G20" i="34"/>
  <c r="F20" i="34"/>
  <c r="D20" i="34"/>
  <c r="C20" i="34"/>
  <c r="B20" i="34"/>
  <c r="J19" i="34"/>
  <c r="I19" i="34"/>
  <c r="H19" i="34"/>
  <c r="G19" i="34"/>
  <c r="F19" i="34"/>
  <c r="D19" i="34"/>
  <c r="C19" i="34"/>
  <c r="B19" i="34"/>
  <c r="J18" i="34"/>
  <c r="I18" i="34"/>
  <c r="H18" i="34"/>
  <c r="G18" i="34"/>
  <c r="F18" i="34"/>
  <c r="D18" i="34"/>
  <c r="C18" i="34"/>
  <c r="B18" i="34"/>
  <c r="J17" i="34"/>
  <c r="I17" i="34"/>
  <c r="H17" i="34"/>
  <c r="G17" i="34"/>
  <c r="F17" i="34"/>
  <c r="D17" i="34"/>
  <c r="C17" i="34"/>
  <c r="B17" i="34"/>
  <c r="J16" i="34"/>
  <c r="I16" i="34"/>
  <c r="H16" i="34"/>
  <c r="G16" i="34"/>
  <c r="F16" i="34"/>
  <c r="D16" i="34"/>
  <c r="C16" i="34"/>
  <c r="B16" i="34"/>
  <c r="J15" i="34"/>
  <c r="I15" i="34"/>
  <c r="H15" i="34"/>
  <c r="G15" i="34"/>
  <c r="F15" i="34"/>
  <c r="D15" i="34"/>
  <c r="C15" i="34"/>
  <c r="B15" i="34"/>
  <c r="J14" i="34"/>
  <c r="I14" i="34"/>
  <c r="H14" i="34"/>
  <c r="G14" i="34"/>
  <c r="F14" i="34"/>
  <c r="D14" i="34"/>
  <c r="C14" i="34"/>
  <c r="B14" i="34"/>
  <c r="J13" i="34"/>
  <c r="I13" i="34"/>
  <c r="H13" i="34"/>
  <c r="G13" i="34"/>
  <c r="F13" i="34"/>
  <c r="D13" i="34"/>
  <c r="C13" i="34"/>
  <c r="B13" i="34"/>
  <c r="J12" i="34"/>
  <c r="I12" i="34"/>
  <c r="H12" i="34"/>
  <c r="G12" i="34"/>
  <c r="F12" i="34"/>
  <c r="D12" i="34"/>
  <c r="C12" i="34"/>
  <c r="B12" i="34"/>
  <c r="J11" i="34"/>
  <c r="I11" i="34"/>
  <c r="H11" i="34"/>
  <c r="G11" i="34"/>
  <c r="F11" i="34"/>
  <c r="D11" i="34"/>
  <c r="C11" i="34"/>
  <c r="B11" i="34"/>
  <c r="J10" i="34"/>
  <c r="I10" i="34"/>
  <c r="H10" i="34"/>
  <c r="G10" i="34"/>
  <c r="F10" i="34"/>
  <c r="D10" i="34"/>
  <c r="C10" i="34"/>
  <c r="B10" i="34"/>
  <c r="J9" i="34"/>
  <c r="I9" i="34"/>
  <c r="H9" i="34"/>
  <c r="G9" i="34"/>
  <c r="F9" i="34"/>
  <c r="D9" i="34"/>
  <c r="C9" i="34"/>
  <c r="B9" i="34"/>
  <c r="J8" i="34"/>
  <c r="I8" i="34"/>
  <c r="H8" i="34"/>
  <c r="G8" i="34"/>
  <c r="F8" i="34"/>
  <c r="D8" i="34"/>
  <c r="C8" i="34"/>
  <c r="B8" i="34"/>
  <c r="J7" i="34"/>
  <c r="I7" i="34"/>
  <c r="H7" i="34"/>
  <c r="G7" i="34"/>
  <c r="F7" i="34"/>
  <c r="D7" i="34"/>
  <c r="C7" i="34"/>
  <c r="B7" i="34"/>
  <c r="J6" i="34"/>
  <c r="I6" i="34"/>
  <c r="H6" i="34"/>
  <c r="G6" i="34"/>
  <c r="F6" i="34"/>
  <c r="D6" i="34"/>
  <c r="C6" i="34"/>
  <c r="B6" i="34"/>
  <c r="J5" i="34"/>
  <c r="I5" i="34"/>
  <c r="H5" i="34"/>
  <c r="G5" i="34"/>
  <c r="F5" i="34"/>
  <c r="D5" i="34"/>
  <c r="C5" i="34"/>
  <c r="B5" i="34"/>
  <c r="J4" i="34"/>
  <c r="I4" i="34"/>
  <c r="H4" i="34"/>
  <c r="G4" i="34"/>
  <c r="F4" i="34"/>
  <c r="D4" i="34"/>
  <c r="C4" i="34"/>
  <c r="B4" i="34"/>
  <c r="J3" i="34"/>
  <c r="I3" i="34"/>
  <c r="H3" i="34"/>
  <c r="G3" i="34"/>
  <c r="F3" i="34"/>
  <c r="D3" i="34"/>
  <c r="C3" i="34"/>
  <c r="B3" i="34"/>
  <c r="J2" i="34"/>
  <c r="I2" i="34"/>
  <c r="H2" i="34"/>
  <c r="G2" i="34"/>
  <c r="F2" i="34"/>
  <c r="B44" i="9" s="1"/>
  <c r="D2" i="34"/>
  <c r="C2" i="34"/>
  <c r="B2" i="34"/>
  <c r="B25" i="9" s="1"/>
  <c r="J27" i="33"/>
  <c r="I27" i="33"/>
  <c r="H27" i="33"/>
  <c r="G27" i="33"/>
  <c r="F27" i="33"/>
  <c r="D27" i="33"/>
  <c r="C27" i="33"/>
  <c r="B27" i="33"/>
  <c r="J26" i="33"/>
  <c r="I26" i="33"/>
  <c r="H26" i="33"/>
  <c r="G26" i="33"/>
  <c r="F26" i="33"/>
  <c r="D26" i="33"/>
  <c r="C26" i="33"/>
  <c r="B26" i="33"/>
  <c r="J25" i="33"/>
  <c r="I25" i="33"/>
  <c r="H25" i="33"/>
  <c r="G25" i="33"/>
  <c r="F25" i="33"/>
  <c r="D25" i="33"/>
  <c r="C25" i="33"/>
  <c r="B25" i="33"/>
  <c r="J24" i="33"/>
  <c r="I24" i="33"/>
  <c r="H24" i="33"/>
  <c r="G24" i="33"/>
  <c r="F24" i="33"/>
  <c r="D24" i="33"/>
  <c r="C24" i="33"/>
  <c r="B24" i="33"/>
  <c r="J23" i="33"/>
  <c r="I23" i="33"/>
  <c r="H23" i="33"/>
  <c r="G23" i="33"/>
  <c r="D23" i="33"/>
  <c r="C23" i="33"/>
  <c r="J22" i="33"/>
  <c r="I22" i="33"/>
  <c r="H22" i="33"/>
  <c r="G22" i="33"/>
  <c r="D22" i="33"/>
  <c r="C22" i="33"/>
  <c r="J21" i="33"/>
  <c r="I21" i="33"/>
  <c r="H21" i="33"/>
  <c r="G21" i="33"/>
  <c r="F21" i="33"/>
  <c r="D21" i="33"/>
  <c r="C21" i="33"/>
  <c r="B21" i="33"/>
  <c r="J20" i="33"/>
  <c r="I20" i="33"/>
  <c r="H20" i="33"/>
  <c r="G20" i="33"/>
  <c r="F20" i="33"/>
  <c r="D20" i="33"/>
  <c r="C20" i="33"/>
  <c r="B20" i="33"/>
  <c r="J19" i="33"/>
  <c r="I19" i="33"/>
  <c r="H19" i="33"/>
  <c r="G19" i="33"/>
  <c r="F19" i="33"/>
  <c r="D19" i="33"/>
  <c r="C19" i="33"/>
  <c r="B19" i="33"/>
  <c r="J18" i="33"/>
  <c r="I18" i="33"/>
  <c r="H18" i="33"/>
  <c r="G18" i="33"/>
  <c r="F18" i="33"/>
  <c r="D18" i="33"/>
  <c r="C18" i="33"/>
  <c r="B18" i="33"/>
  <c r="J17" i="33"/>
  <c r="I17" i="33"/>
  <c r="H17" i="33"/>
  <c r="G17" i="33"/>
  <c r="F17" i="33"/>
  <c r="D17" i="33"/>
  <c r="C17" i="33"/>
  <c r="B17" i="33"/>
  <c r="J16" i="33"/>
  <c r="I16" i="33"/>
  <c r="H16" i="33"/>
  <c r="G16" i="33"/>
  <c r="F16" i="33"/>
  <c r="D16" i="33"/>
  <c r="C16" i="33"/>
  <c r="B16" i="33"/>
  <c r="J15" i="33"/>
  <c r="I15" i="33"/>
  <c r="H15" i="33"/>
  <c r="G15" i="33"/>
  <c r="F15" i="33"/>
  <c r="D15" i="33"/>
  <c r="C15" i="33"/>
  <c r="B15" i="33"/>
  <c r="J14" i="33"/>
  <c r="I14" i="33"/>
  <c r="H14" i="33"/>
  <c r="G14" i="33"/>
  <c r="F14" i="33"/>
  <c r="D14" i="33"/>
  <c r="C14" i="33"/>
  <c r="B14" i="33"/>
  <c r="J13" i="33"/>
  <c r="I13" i="33"/>
  <c r="H13" i="33"/>
  <c r="G13" i="33"/>
  <c r="F13" i="33"/>
  <c r="D13" i="33"/>
  <c r="C13" i="33"/>
  <c r="B13" i="33"/>
  <c r="J12" i="33"/>
  <c r="I12" i="33"/>
  <c r="H12" i="33"/>
  <c r="G12" i="33"/>
  <c r="F12" i="33"/>
  <c r="D12" i="33"/>
  <c r="C12" i="33"/>
  <c r="B12" i="33"/>
  <c r="J11" i="33"/>
  <c r="I11" i="33"/>
  <c r="H11" i="33"/>
  <c r="G11" i="33"/>
  <c r="F11" i="33"/>
  <c r="D11" i="33"/>
  <c r="C11" i="33"/>
  <c r="B11" i="33"/>
  <c r="J10" i="33"/>
  <c r="I10" i="33"/>
  <c r="H10" i="33"/>
  <c r="G10" i="33"/>
  <c r="F10" i="33"/>
  <c r="D10" i="33"/>
  <c r="C10" i="33"/>
  <c r="B10" i="33"/>
  <c r="J9" i="33"/>
  <c r="I9" i="33"/>
  <c r="H9" i="33"/>
  <c r="G9" i="33"/>
  <c r="F9" i="33"/>
  <c r="D9" i="33"/>
  <c r="C9" i="33"/>
  <c r="B9" i="33"/>
  <c r="J8" i="33"/>
  <c r="I8" i="33"/>
  <c r="H8" i="33"/>
  <c r="G8" i="33"/>
  <c r="F8" i="33"/>
  <c r="D8" i="33"/>
  <c r="C8" i="33"/>
  <c r="B8" i="33"/>
  <c r="J7" i="33"/>
  <c r="I7" i="33"/>
  <c r="H7" i="33"/>
  <c r="G7" i="33"/>
  <c r="F7" i="33"/>
  <c r="D7" i="33"/>
  <c r="C7" i="33"/>
  <c r="B7" i="33"/>
  <c r="J6" i="33"/>
  <c r="I6" i="33"/>
  <c r="H6" i="33"/>
  <c r="G6" i="33"/>
  <c r="F6" i="33"/>
  <c r="D6" i="33"/>
  <c r="C6" i="33"/>
  <c r="B6" i="33"/>
  <c r="J5" i="33"/>
  <c r="I5" i="33"/>
  <c r="H5" i="33"/>
  <c r="G5" i="33"/>
  <c r="F5" i="33"/>
  <c r="D5" i="33"/>
  <c r="C5" i="33"/>
  <c r="B5" i="33"/>
  <c r="J4" i="33"/>
  <c r="I4" i="33"/>
  <c r="H4" i="33"/>
  <c r="G4" i="33"/>
  <c r="F4" i="33"/>
  <c r="D4" i="33"/>
  <c r="C4" i="33"/>
  <c r="B4" i="33"/>
  <c r="J3" i="33"/>
  <c r="I3" i="33"/>
  <c r="H3" i="33"/>
  <c r="G3" i="33"/>
  <c r="F3" i="33"/>
  <c r="D3" i="33"/>
  <c r="C3" i="33"/>
  <c r="B3" i="33"/>
  <c r="J2" i="33"/>
  <c r="I2" i="33"/>
  <c r="H2" i="33"/>
  <c r="G2" i="33"/>
  <c r="F2" i="33"/>
  <c r="D2" i="33"/>
  <c r="C2" i="33"/>
  <c r="B2" i="33"/>
  <c r="B24" i="9" s="1"/>
  <c r="J27" i="32"/>
  <c r="I27" i="32"/>
  <c r="H27" i="32"/>
  <c r="G27" i="32"/>
  <c r="F27" i="32"/>
  <c r="D27" i="32"/>
  <c r="C27" i="32"/>
  <c r="B27" i="32"/>
  <c r="J26" i="32"/>
  <c r="I26" i="32"/>
  <c r="H26" i="32"/>
  <c r="G26" i="32"/>
  <c r="F26" i="32"/>
  <c r="D26" i="32"/>
  <c r="C26" i="32"/>
  <c r="B26" i="32"/>
  <c r="J25" i="32"/>
  <c r="I25" i="32"/>
  <c r="H25" i="32"/>
  <c r="G25" i="32"/>
  <c r="F25" i="32"/>
  <c r="D25" i="32"/>
  <c r="C25" i="32"/>
  <c r="B25" i="32"/>
  <c r="J24" i="32"/>
  <c r="I24" i="32"/>
  <c r="H24" i="32"/>
  <c r="G24" i="32"/>
  <c r="F24" i="32"/>
  <c r="D24" i="32"/>
  <c r="C24" i="32"/>
  <c r="B24" i="32"/>
  <c r="J23" i="32"/>
  <c r="I23" i="32"/>
  <c r="H23" i="32"/>
  <c r="G23" i="32"/>
  <c r="F23" i="32"/>
  <c r="D23" i="32"/>
  <c r="C23" i="32"/>
  <c r="B23" i="32"/>
  <c r="J22" i="32"/>
  <c r="I22" i="32"/>
  <c r="H22" i="32"/>
  <c r="G22" i="32"/>
  <c r="F22" i="32"/>
  <c r="D22" i="32"/>
  <c r="C22" i="32"/>
  <c r="B22" i="32"/>
  <c r="J21" i="32"/>
  <c r="I21" i="32"/>
  <c r="H21" i="32"/>
  <c r="G21" i="32"/>
  <c r="D21" i="32"/>
  <c r="C21" i="32"/>
  <c r="J20" i="32"/>
  <c r="I20" i="32"/>
  <c r="H20" i="32"/>
  <c r="G20" i="32"/>
  <c r="D20" i="32"/>
  <c r="C20" i="32"/>
  <c r="J19" i="32"/>
  <c r="I19" i="32"/>
  <c r="H19" i="32"/>
  <c r="G19" i="32"/>
  <c r="F19" i="32"/>
  <c r="D19" i="32"/>
  <c r="C19" i="32"/>
  <c r="B19" i="32"/>
  <c r="J18" i="32"/>
  <c r="I18" i="32"/>
  <c r="H18" i="32"/>
  <c r="G18" i="32"/>
  <c r="F18" i="32"/>
  <c r="D18" i="32"/>
  <c r="C18" i="32"/>
  <c r="B18" i="32"/>
  <c r="J17" i="32"/>
  <c r="I17" i="32"/>
  <c r="H17" i="32"/>
  <c r="G17" i="32"/>
  <c r="F17" i="32"/>
  <c r="D17" i="32"/>
  <c r="C17" i="32"/>
  <c r="B17" i="32"/>
  <c r="J16" i="32"/>
  <c r="I16" i="32"/>
  <c r="H16" i="32"/>
  <c r="G16" i="32"/>
  <c r="F16" i="32"/>
  <c r="D16" i="32"/>
  <c r="C16" i="32"/>
  <c r="B16" i="32"/>
  <c r="J15" i="32"/>
  <c r="I15" i="32"/>
  <c r="H15" i="32"/>
  <c r="G15" i="32"/>
  <c r="F15" i="32"/>
  <c r="D15" i="32"/>
  <c r="C15" i="32"/>
  <c r="B15" i="32"/>
  <c r="J14" i="32"/>
  <c r="I14" i="32"/>
  <c r="H14" i="32"/>
  <c r="G14" i="32"/>
  <c r="F14" i="32"/>
  <c r="D14" i="32"/>
  <c r="C14" i="32"/>
  <c r="B14" i="32"/>
  <c r="J13" i="32"/>
  <c r="I13" i="32"/>
  <c r="H13" i="32"/>
  <c r="G13" i="32"/>
  <c r="F13" i="32"/>
  <c r="D13" i="32"/>
  <c r="C13" i="32"/>
  <c r="B13" i="32"/>
  <c r="J12" i="32"/>
  <c r="I12" i="32"/>
  <c r="H12" i="32"/>
  <c r="G12" i="32"/>
  <c r="F12" i="32"/>
  <c r="D12" i="32"/>
  <c r="C12" i="32"/>
  <c r="B12" i="32"/>
  <c r="J11" i="32"/>
  <c r="I11" i="32"/>
  <c r="H11" i="32"/>
  <c r="G11" i="32"/>
  <c r="F11" i="32"/>
  <c r="D11" i="32"/>
  <c r="C11" i="32"/>
  <c r="B11" i="32"/>
  <c r="J10" i="32"/>
  <c r="I10" i="32"/>
  <c r="H10" i="32"/>
  <c r="G10" i="32"/>
  <c r="F10" i="32"/>
  <c r="D10" i="32"/>
  <c r="C10" i="32"/>
  <c r="B10" i="32"/>
  <c r="J9" i="32"/>
  <c r="I9" i="32"/>
  <c r="H9" i="32"/>
  <c r="G9" i="32"/>
  <c r="F9" i="32"/>
  <c r="D9" i="32"/>
  <c r="C9" i="32"/>
  <c r="B9" i="32"/>
  <c r="J8" i="32"/>
  <c r="I8" i="32"/>
  <c r="H8" i="32"/>
  <c r="G8" i="32"/>
  <c r="F8" i="32"/>
  <c r="D8" i="32"/>
  <c r="C8" i="32"/>
  <c r="B8" i="32"/>
  <c r="J7" i="32"/>
  <c r="I7" i="32"/>
  <c r="H7" i="32"/>
  <c r="G7" i="32"/>
  <c r="F7" i="32"/>
  <c r="D7" i="32"/>
  <c r="C7" i="32"/>
  <c r="B7" i="32"/>
  <c r="J6" i="32"/>
  <c r="I6" i="32"/>
  <c r="H6" i="32"/>
  <c r="G6" i="32"/>
  <c r="F6" i="32"/>
  <c r="D6" i="32"/>
  <c r="C6" i="32"/>
  <c r="B6" i="32"/>
  <c r="J5" i="32"/>
  <c r="I5" i="32"/>
  <c r="H5" i="32"/>
  <c r="G5" i="32"/>
  <c r="F5" i="32"/>
  <c r="D5" i="32"/>
  <c r="C5" i="32"/>
  <c r="B5" i="32"/>
  <c r="J4" i="32"/>
  <c r="I4" i="32"/>
  <c r="H4" i="32"/>
  <c r="G4" i="32"/>
  <c r="F4" i="32"/>
  <c r="D4" i="32"/>
  <c r="C4" i="32"/>
  <c r="B4" i="32"/>
  <c r="J3" i="32"/>
  <c r="I3" i="32"/>
  <c r="H3" i="32"/>
  <c r="G3" i="32"/>
  <c r="F3" i="32"/>
  <c r="D3" i="32"/>
  <c r="C3" i="32"/>
  <c r="B3" i="32"/>
  <c r="J2" i="32"/>
  <c r="I2" i="32"/>
  <c r="H2" i="32"/>
  <c r="G2" i="32"/>
  <c r="F2" i="32"/>
  <c r="D2" i="32"/>
  <c r="C2" i="32"/>
  <c r="B2" i="32"/>
  <c r="B23" i="9" s="1"/>
  <c r="J27" i="31"/>
  <c r="I27" i="31"/>
  <c r="H27" i="31"/>
  <c r="G27" i="31"/>
  <c r="F27" i="31"/>
  <c r="D27" i="31"/>
  <c r="C27" i="31"/>
  <c r="B27" i="31"/>
  <c r="J26" i="31"/>
  <c r="I26" i="31"/>
  <c r="H26" i="31"/>
  <c r="G26" i="31"/>
  <c r="F26" i="31"/>
  <c r="D26" i="31"/>
  <c r="C26" i="31"/>
  <c r="B26" i="31"/>
  <c r="J25" i="31"/>
  <c r="I25" i="31"/>
  <c r="H25" i="31"/>
  <c r="G25" i="31"/>
  <c r="F25" i="31"/>
  <c r="D25" i="31"/>
  <c r="C25" i="31"/>
  <c r="B25" i="31"/>
  <c r="J24" i="31"/>
  <c r="I24" i="31"/>
  <c r="H24" i="31"/>
  <c r="G24" i="31"/>
  <c r="F24" i="31"/>
  <c r="D24" i="31"/>
  <c r="C24" i="31"/>
  <c r="B24" i="31"/>
  <c r="J23" i="31"/>
  <c r="I23" i="31"/>
  <c r="H23" i="31"/>
  <c r="G23" i="31"/>
  <c r="F23" i="31"/>
  <c r="D23" i="31"/>
  <c r="C23" i="31"/>
  <c r="B23" i="31"/>
  <c r="J22" i="31"/>
  <c r="I22" i="31"/>
  <c r="H22" i="31"/>
  <c r="G22" i="31"/>
  <c r="F22" i="31"/>
  <c r="D22" i="31"/>
  <c r="C22" i="31"/>
  <c r="B22" i="31"/>
  <c r="J21" i="31"/>
  <c r="I21" i="31"/>
  <c r="H21" i="31"/>
  <c r="G21" i="31"/>
  <c r="F21" i="31"/>
  <c r="D21" i="31"/>
  <c r="C21" i="31"/>
  <c r="B21" i="31"/>
  <c r="J20" i="31"/>
  <c r="I20" i="31"/>
  <c r="H20" i="31"/>
  <c r="G20" i="31"/>
  <c r="F20" i="31"/>
  <c r="D20" i="31"/>
  <c r="C20" i="31"/>
  <c r="B20" i="31"/>
  <c r="J19" i="31"/>
  <c r="I19" i="31"/>
  <c r="H19" i="31"/>
  <c r="G19" i="31"/>
  <c r="D19" i="31"/>
  <c r="C19" i="31"/>
  <c r="J18" i="31"/>
  <c r="I18" i="31"/>
  <c r="H18" i="31"/>
  <c r="G18" i="31"/>
  <c r="D18" i="31"/>
  <c r="C18" i="31"/>
  <c r="J17" i="31"/>
  <c r="I17" i="31"/>
  <c r="H17" i="31"/>
  <c r="G17" i="31"/>
  <c r="F17" i="31"/>
  <c r="D17" i="31"/>
  <c r="C17" i="31"/>
  <c r="B17" i="31"/>
  <c r="J16" i="31"/>
  <c r="I16" i="31"/>
  <c r="H16" i="31"/>
  <c r="G16" i="31"/>
  <c r="F16" i="31"/>
  <c r="D16" i="31"/>
  <c r="C16" i="31"/>
  <c r="B16" i="31"/>
  <c r="J15" i="31"/>
  <c r="I15" i="31"/>
  <c r="H15" i="31"/>
  <c r="G15" i="31"/>
  <c r="F15" i="31"/>
  <c r="D15" i="31"/>
  <c r="C15" i="31"/>
  <c r="B15" i="31"/>
  <c r="J14" i="31"/>
  <c r="I14" i="31"/>
  <c r="H14" i="31"/>
  <c r="G14" i="31"/>
  <c r="F14" i="31"/>
  <c r="D14" i="31"/>
  <c r="C14" i="31"/>
  <c r="B14" i="31"/>
  <c r="J13" i="31"/>
  <c r="I13" i="31"/>
  <c r="H13" i="31"/>
  <c r="G13" i="31"/>
  <c r="F13" i="31"/>
  <c r="D13" i="31"/>
  <c r="C13" i="31"/>
  <c r="B13" i="31"/>
  <c r="J12" i="31"/>
  <c r="I12" i="31"/>
  <c r="H12" i="31"/>
  <c r="G12" i="31"/>
  <c r="F12" i="31"/>
  <c r="D12" i="31"/>
  <c r="C12" i="31"/>
  <c r="B12" i="31"/>
  <c r="J11" i="31"/>
  <c r="I11" i="31"/>
  <c r="H11" i="31"/>
  <c r="G11" i="31"/>
  <c r="F11" i="31"/>
  <c r="D11" i="31"/>
  <c r="C11" i="31"/>
  <c r="B11" i="31"/>
  <c r="J10" i="31"/>
  <c r="I10" i="31"/>
  <c r="H10" i="31"/>
  <c r="G10" i="31"/>
  <c r="F10" i="31"/>
  <c r="D10" i="31"/>
  <c r="C10" i="31"/>
  <c r="B10" i="31"/>
  <c r="J9" i="31"/>
  <c r="I9" i="31"/>
  <c r="H9" i="31"/>
  <c r="G9" i="31"/>
  <c r="F9" i="31"/>
  <c r="D9" i="31"/>
  <c r="C9" i="31"/>
  <c r="B9" i="31"/>
  <c r="J8" i="31"/>
  <c r="I8" i="31"/>
  <c r="H8" i="31"/>
  <c r="G8" i="31"/>
  <c r="F8" i="31"/>
  <c r="D8" i="31"/>
  <c r="C8" i="31"/>
  <c r="B8" i="31"/>
  <c r="J7" i="31"/>
  <c r="I7" i="31"/>
  <c r="H7" i="31"/>
  <c r="G7" i="31"/>
  <c r="F7" i="31"/>
  <c r="D7" i="31"/>
  <c r="C7" i="31"/>
  <c r="B7" i="31"/>
  <c r="J6" i="31"/>
  <c r="I6" i="31"/>
  <c r="H6" i="31"/>
  <c r="G6" i="31"/>
  <c r="F6" i="31"/>
  <c r="D6" i="31"/>
  <c r="C6" i="31"/>
  <c r="B6" i="31"/>
  <c r="J5" i="31"/>
  <c r="I5" i="31"/>
  <c r="H5" i="31"/>
  <c r="G5" i="31"/>
  <c r="F5" i="31"/>
  <c r="D5" i="31"/>
  <c r="C5" i="31"/>
  <c r="B5" i="31"/>
  <c r="J4" i="31"/>
  <c r="I4" i="31"/>
  <c r="H4" i="31"/>
  <c r="G4" i="31"/>
  <c r="F4" i="31"/>
  <c r="D4" i="31"/>
  <c r="C4" i="31"/>
  <c r="B4" i="31"/>
  <c r="J3" i="31"/>
  <c r="I3" i="31"/>
  <c r="H3" i="31"/>
  <c r="G3" i="31"/>
  <c r="F3" i="31"/>
  <c r="D3" i="31"/>
  <c r="C3" i="31"/>
  <c r="B3" i="31"/>
  <c r="J2" i="31"/>
  <c r="I2" i="31"/>
  <c r="H2" i="31"/>
  <c r="G2" i="31"/>
  <c r="F2" i="31"/>
  <c r="B41" i="9" s="1"/>
  <c r="D2" i="31"/>
  <c r="C2" i="31"/>
  <c r="B2" i="31"/>
  <c r="J27" i="30"/>
  <c r="I27" i="30"/>
  <c r="H27" i="30"/>
  <c r="G27" i="30"/>
  <c r="F27" i="30"/>
  <c r="D27" i="30"/>
  <c r="C27" i="30"/>
  <c r="B27" i="30"/>
  <c r="J26" i="30"/>
  <c r="I26" i="30"/>
  <c r="H26" i="30"/>
  <c r="G26" i="30"/>
  <c r="F26" i="30"/>
  <c r="D26" i="30"/>
  <c r="C26" i="30"/>
  <c r="B26" i="30"/>
  <c r="J25" i="30"/>
  <c r="I25" i="30"/>
  <c r="H25" i="30"/>
  <c r="G25" i="30"/>
  <c r="F25" i="30"/>
  <c r="D25" i="30"/>
  <c r="C25" i="30"/>
  <c r="B25" i="30"/>
  <c r="J24" i="30"/>
  <c r="I24" i="30"/>
  <c r="H24" i="30"/>
  <c r="G24" i="30"/>
  <c r="F24" i="30"/>
  <c r="D24" i="30"/>
  <c r="C24" i="30"/>
  <c r="B24" i="30"/>
  <c r="J23" i="30"/>
  <c r="I23" i="30"/>
  <c r="H23" i="30"/>
  <c r="G23" i="30"/>
  <c r="F23" i="30"/>
  <c r="D23" i="30"/>
  <c r="C23" i="30"/>
  <c r="B23" i="30"/>
  <c r="J22" i="30"/>
  <c r="I22" i="30"/>
  <c r="H22" i="30"/>
  <c r="G22" i="30"/>
  <c r="F22" i="30"/>
  <c r="D22" i="30"/>
  <c r="C22" i="30"/>
  <c r="B22" i="30"/>
  <c r="J21" i="30"/>
  <c r="I21" i="30"/>
  <c r="H21" i="30"/>
  <c r="G21" i="30"/>
  <c r="F21" i="30"/>
  <c r="D21" i="30"/>
  <c r="C21" i="30"/>
  <c r="B21" i="30"/>
  <c r="J20" i="30"/>
  <c r="I20" i="30"/>
  <c r="H20" i="30"/>
  <c r="G20" i="30"/>
  <c r="F20" i="30"/>
  <c r="D20" i="30"/>
  <c r="C20" i="30"/>
  <c r="B20" i="30"/>
  <c r="J19" i="30"/>
  <c r="I19" i="30"/>
  <c r="H19" i="30"/>
  <c r="G19" i="30"/>
  <c r="F19" i="30"/>
  <c r="D19" i="30"/>
  <c r="C19" i="30"/>
  <c r="B19" i="30"/>
  <c r="J18" i="30"/>
  <c r="I18" i="30"/>
  <c r="H18" i="30"/>
  <c r="G18" i="30"/>
  <c r="F18" i="30"/>
  <c r="D18" i="30"/>
  <c r="C18" i="30"/>
  <c r="B18" i="30"/>
  <c r="J17" i="30"/>
  <c r="I17" i="30"/>
  <c r="H17" i="30"/>
  <c r="G17" i="30"/>
  <c r="D17" i="30"/>
  <c r="C17" i="30"/>
  <c r="J16" i="30"/>
  <c r="I16" i="30"/>
  <c r="H16" i="30"/>
  <c r="G16" i="30"/>
  <c r="D16" i="30"/>
  <c r="C16" i="30"/>
  <c r="J15" i="30"/>
  <c r="I15" i="30"/>
  <c r="H15" i="30"/>
  <c r="G15" i="30"/>
  <c r="F15" i="30"/>
  <c r="D15" i="30"/>
  <c r="C15" i="30"/>
  <c r="B15" i="30"/>
  <c r="J14" i="30"/>
  <c r="I14" i="30"/>
  <c r="H14" i="30"/>
  <c r="G14" i="30"/>
  <c r="F14" i="30"/>
  <c r="D14" i="30"/>
  <c r="C14" i="30"/>
  <c r="B14" i="30"/>
  <c r="J13" i="30"/>
  <c r="I13" i="30"/>
  <c r="H13" i="30"/>
  <c r="G13" i="30"/>
  <c r="F13" i="30"/>
  <c r="D13" i="30"/>
  <c r="C13" i="30"/>
  <c r="B13" i="30"/>
  <c r="J12" i="30"/>
  <c r="I12" i="30"/>
  <c r="H12" i="30"/>
  <c r="G12" i="30"/>
  <c r="F12" i="30"/>
  <c r="D12" i="30"/>
  <c r="C12" i="30"/>
  <c r="B12" i="30"/>
  <c r="J11" i="30"/>
  <c r="I11" i="30"/>
  <c r="H11" i="30"/>
  <c r="G11" i="30"/>
  <c r="F11" i="30"/>
  <c r="D11" i="30"/>
  <c r="C11" i="30"/>
  <c r="B11" i="30"/>
  <c r="J10" i="30"/>
  <c r="I10" i="30"/>
  <c r="H10" i="30"/>
  <c r="G10" i="30"/>
  <c r="F10" i="30"/>
  <c r="D10" i="30"/>
  <c r="C10" i="30"/>
  <c r="B10" i="30"/>
  <c r="J9" i="30"/>
  <c r="I9" i="30"/>
  <c r="H9" i="30"/>
  <c r="G9" i="30"/>
  <c r="F9" i="30"/>
  <c r="D9" i="30"/>
  <c r="C9" i="30"/>
  <c r="B9" i="30"/>
  <c r="J8" i="30"/>
  <c r="I8" i="30"/>
  <c r="H8" i="30"/>
  <c r="G8" i="30"/>
  <c r="F8" i="30"/>
  <c r="D8" i="30"/>
  <c r="C8" i="30"/>
  <c r="B8" i="30"/>
  <c r="J7" i="30"/>
  <c r="I7" i="30"/>
  <c r="H7" i="30"/>
  <c r="G7" i="30"/>
  <c r="F7" i="30"/>
  <c r="D7" i="30"/>
  <c r="C7" i="30"/>
  <c r="B7" i="30"/>
  <c r="J6" i="30"/>
  <c r="I6" i="30"/>
  <c r="H6" i="30"/>
  <c r="G6" i="30"/>
  <c r="F6" i="30"/>
  <c r="D6" i="30"/>
  <c r="C6" i="30"/>
  <c r="B6" i="30"/>
  <c r="J5" i="30"/>
  <c r="I5" i="30"/>
  <c r="H5" i="30"/>
  <c r="G5" i="30"/>
  <c r="F5" i="30"/>
  <c r="D5" i="30"/>
  <c r="C5" i="30"/>
  <c r="B5" i="30"/>
  <c r="J4" i="30"/>
  <c r="I4" i="30"/>
  <c r="H4" i="30"/>
  <c r="G4" i="30"/>
  <c r="F4" i="30"/>
  <c r="D4" i="30"/>
  <c r="C4" i="30"/>
  <c r="B4" i="30"/>
  <c r="J3" i="30"/>
  <c r="I3" i="30"/>
  <c r="H3" i="30"/>
  <c r="G3" i="30"/>
  <c r="F3" i="30"/>
  <c r="D3" i="30"/>
  <c r="C3" i="30"/>
  <c r="B3" i="30"/>
  <c r="J2" i="30"/>
  <c r="I2" i="30"/>
  <c r="H2" i="30"/>
  <c r="G2" i="30"/>
  <c r="F2" i="30"/>
  <c r="D2" i="30"/>
  <c r="C2" i="30"/>
  <c r="B2" i="30"/>
  <c r="J27" i="29"/>
  <c r="I27" i="29"/>
  <c r="H27" i="29"/>
  <c r="G27" i="29"/>
  <c r="F27" i="29"/>
  <c r="D27" i="29"/>
  <c r="C27" i="29"/>
  <c r="B27" i="29"/>
  <c r="J26" i="29"/>
  <c r="I26" i="29"/>
  <c r="H26" i="29"/>
  <c r="G26" i="29"/>
  <c r="F26" i="29"/>
  <c r="D26" i="29"/>
  <c r="C26" i="29"/>
  <c r="B26" i="29"/>
  <c r="J25" i="29"/>
  <c r="I25" i="29"/>
  <c r="H25" i="29"/>
  <c r="G25" i="29"/>
  <c r="F25" i="29"/>
  <c r="D25" i="29"/>
  <c r="C25" i="29"/>
  <c r="B25" i="29"/>
  <c r="J24" i="29"/>
  <c r="I24" i="29"/>
  <c r="H24" i="29"/>
  <c r="G24" i="29"/>
  <c r="F24" i="29"/>
  <c r="D24" i="29"/>
  <c r="C24" i="29"/>
  <c r="B24" i="29"/>
  <c r="J23" i="29"/>
  <c r="I23" i="29"/>
  <c r="H23" i="29"/>
  <c r="G23" i="29"/>
  <c r="F23" i="29"/>
  <c r="D23" i="29"/>
  <c r="C23" i="29"/>
  <c r="B23" i="29"/>
  <c r="J22" i="29"/>
  <c r="I22" i="29"/>
  <c r="H22" i="29"/>
  <c r="G22" i="29"/>
  <c r="F22" i="29"/>
  <c r="D22" i="29"/>
  <c r="C22" i="29"/>
  <c r="B22" i="29"/>
  <c r="J21" i="29"/>
  <c r="I21" i="29"/>
  <c r="H21" i="29"/>
  <c r="G21" i="29"/>
  <c r="F21" i="29"/>
  <c r="D21" i="29"/>
  <c r="C21" i="29"/>
  <c r="B21" i="29"/>
  <c r="J20" i="29"/>
  <c r="I20" i="29"/>
  <c r="H20" i="29"/>
  <c r="G20" i="29"/>
  <c r="F20" i="29"/>
  <c r="D20" i="29"/>
  <c r="C20" i="29"/>
  <c r="B20" i="29"/>
  <c r="J19" i="29"/>
  <c r="I19" i="29"/>
  <c r="H19" i="29"/>
  <c r="G19" i="29"/>
  <c r="F19" i="29"/>
  <c r="D19" i="29"/>
  <c r="C19" i="29"/>
  <c r="B19" i="29"/>
  <c r="J18" i="29"/>
  <c r="I18" i="29"/>
  <c r="H18" i="29"/>
  <c r="G18" i="29"/>
  <c r="F18" i="29"/>
  <c r="D18" i="29"/>
  <c r="C18" i="29"/>
  <c r="B18" i="29"/>
  <c r="J17" i="29"/>
  <c r="I17" i="29"/>
  <c r="H17" i="29"/>
  <c r="G17" i="29"/>
  <c r="F17" i="29"/>
  <c r="D17" i="29"/>
  <c r="C17" i="29"/>
  <c r="B17" i="29"/>
  <c r="J16" i="29"/>
  <c r="I16" i="29"/>
  <c r="H16" i="29"/>
  <c r="G16" i="29"/>
  <c r="F16" i="29"/>
  <c r="D16" i="29"/>
  <c r="C16" i="29"/>
  <c r="B16" i="29"/>
  <c r="J15" i="29"/>
  <c r="I15" i="29"/>
  <c r="H15" i="29"/>
  <c r="G15" i="29"/>
  <c r="D15" i="29"/>
  <c r="C15" i="29"/>
  <c r="J14" i="29"/>
  <c r="I14" i="29"/>
  <c r="H14" i="29"/>
  <c r="G14" i="29"/>
  <c r="D14" i="29"/>
  <c r="C14" i="29"/>
  <c r="J13" i="29"/>
  <c r="I13" i="29"/>
  <c r="H13" i="29"/>
  <c r="G13" i="29"/>
  <c r="F13" i="29"/>
  <c r="D13" i="29"/>
  <c r="C13" i="29"/>
  <c r="B13" i="29"/>
  <c r="J12" i="29"/>
  <c r="I12" i="29"/>
  <c r="H12" i="29"/>
  <c r="G12" i="29"/>
  <c r="F12" i="29"/>
  <c r="D12" i="29"/>
  <c r="C12" i="29"/>
  <c r="B12" i="29"/>
  <c r="J11" i="29"/>
  <c r="I11" i="29"/>
  <c r="H11" i="29"/>
  <c r="G11" i="29"/>
  <c r="F11" i="29"/>
  <c r="D11" i="29"/>
  <c r="C11" i="29"/>
  <c r="B11" i="29"/>
  <c r="J10" i="29"/>
  <c r="I10" i="29"/>
  <c r="H10" i="29"/>
  <c r="G10" i="29"/>
  <c r="F10" i="29"/>
  <c r="D10" i="29"/>
  <c r="C10" i="29"/>
  <c r="B10" i="29"/>
  <c r="J9" i="29"/>
  <c r="I9" i="29"/>
  <c r="H9" i="29"/>
  <c r="G9" i="29"/>
  <c r="F9" i="29"/>
  <c r="D9" i="29"/>
  <c r="C9" i="29"/>
  <c r="B9" i="29"/>
  <c r="J8" i="29"/>
  <c r="I8" i="29"/>
  <c r="H8" i="29"/>
  <c r="G8" i="29"/>
  <c r="F8" i="29"/>
  <c r="D8" i="29"/>
  <c r="C8" i="29"/>
  <c r="B8" i="29"/>
  <c r="J7" i="29"/>
  <c r="I7" i="29"/>
  <c r="H7" i="29"/>
  <c r="G7" i="29"/>
  <c r="F7" i="29"/>
  <c r="D7" i="29"/>
  <c r="C7" i="29"/>
  <c r="B7" i="29"/>
  <c r="J6" i="29"/>
  <c r="I6" i="29"/>
  <c r="H6" i="29"/>
  <c r="G6" i="29"/>
  <c r="F6" i="29"/>
  <c r="D6" i="29"/>
  <c r="C6" i="29"/>
  <c r="B6" i="29"/>
  <c r="J5" i="29"/>
  <c r="I5" i="29"/>
  <c r="H5" i="29"/>
  <c r="G5" i="29"/>
  <c r="F5" i="29"/>
  <c r="D5" i="29"/>
  <c r="C5" i="29"/>
  <c r="B5" i="29"/>
  <c r="J4" i="29"/>
  <c r="I4" i="29"/>
  <c r="H4" i="29"/>
  <c r="G4" i="29"/>
  <c r="F4" i="29"/>
  <c r="D4" i="29"/>
  <c r="C4" i="29"/>
  <c r="B4" i="29"/>
  <c r="J3" i="29"/>
  <c r="I3" i="29"/>
  <c r="H3" i="29"/>
  <c r="G3" i="29"/>
  <c r="F3" i="29"/>
  <c r="D3" i="29"/>
  <c r="C3" i="29"/>
  <c r="B3" i="29"/>
  <c r="J2" i="29"/>
  <c r="I2" i="29"/>
  <c r="H2" i="29"/>
  <c r="G2" i="29"/>
  <c r="F2" i="29"/>
  <c r="D2" i="29"/>
  <c r="C2" i="29"/>
  <c r="B2" i="29"/>
  <c r="B20" i="9" s="1"/>
  <c r="J27" i="28"/>
  <c r="I27" i="28"/>
  <c r="H27" i="28"/>
  <c r="G27" i="28"/>
  <c r="F27" i="28"/>
  <c r="D27" i="28"/>
  <c r="C27" i="28"/>
  <c r="B27" i="28"/>
  <c r="J26" i="28"/>
  <c r="I26" i="28"/>
  <c r="H26" i="28"/>
  <c r="G26" i="28"/>
  <c r="F26" i="28"/>
  <c r="D26" i="28"/>
  <c r="C26" i="28"/>
  <c r="B26" i="28"/>
  <c r="J25" i="28"/>
  <c r="I25" i="28"/>
  <c r="H25" i="28"/>
  <c r="G25" i="28"/>
  <c r="F25" i="28"/>
  <c r="D25" i="28"/>
  <c r="C25" i="28"/>
  <c r="B25" i="28"/>
  <c r="J24" i="28"/>
  <c r="I24" i="28"/>
  <c r="H24" i="28"/>
  <c r="G24" i="28"/>
  <c r="F24" i="28"/>
  <c r="D24" i="28"/>
  <c r="C24" i="28"/>
  <c r="B24" i="28"/>
  <c r="J23" i="28"/>
  <c r="I23" i="28"/>
  <c r="H23" i="28"/>
  <c r="G23" i="28"/>
  <c r="F23" i="28"/>
  <c r="D23" i="28"/>
  <c r="C23" i="28"/>
  <c r="B23" i="28"/>
  <c r="J22" i="28"/>
  <c r="I22" i="28"/>
  <c r="H22" i="28"/>
  <c r="G22" i="28"/>
  <c r="F22" i="28"/>
  <c r="D22" i="28"/>
  <c r="C22" i="28"/>
  <c r="B22" i="28"/>
  <c r="J21" i="28"/>
  <c r="I21" i="28"/>
  <c r="H21" i="28"/>
  <c r="G21" i="28"/>
  <c r="F21" i="28"/>
  <c r="D21" i="28"/>
  <c r="C21" i="28"/>
  <c r="B21" i="28"/>
  <c r="J20" i="28"/>
  <c r="I20" i="28"/>
  <c r="H20" i="28"/>
  <c r="G20" i="28"/>
  <c r="F20" i="28"/>
  <c r="D20" i="28"/>
  <c r="C20" i="28"/>
  <c r="B20" i="28"/>
  <c r="J19" i="28"/>
  <c r="I19" i="28"/>
  <c r="H19" i="28"/>
  <c r="G19" i="28"/>
  <c r="F19" i="28"/>
  <c r="D19" i="28"/>
  <c r="C19" i="28"/>
  <c r="B19" i="28"/>
  <c r="J18" i="28"/>
  <c r="I18" i="28"/>
  <c r="H18" i="28"/>
  <c r="G18" i="28"/>
  <c r="F18" i="28"/>
  <c r="D18" i="28"/>
  <c r="C18" i="28"/>
  <c r="B18" i="28"/>
  <c r="J17" i="28"/>
  <c r="I17" i="28"/>
  <c r="H17" i="28"/>
  <c r="G17" i="28"/>
  <c r="F17" i="28"/>
  <c r="D17" i="28"/>
  <c r="C17" i="28"/>
  <c r="B17" i="28"/>
  <c r="J16" i="28"/>
  <c r="I16" i="28"/>
  <c r="H16" i="28"/>
  <c r="G16" i="28"/>
  <c r="F16" i="28"/>
  <c r="D16" i="28"/>
  <c r="C16" i="28"/>
  <c r="B16" i="28"/>
  <c r="J15" i="28"/>
  <c r="I15" i="28"/>
  <c r="H15" i="28"/>
  <c r="G15" i="28"/>
  <c r="F15" i="28"/>
  <c r="D15" i="28"/>
  <c r="C15" i="28"/>
  <c r="B15" i="28"/>
  <c r="J14" i="28"/>
  <c r="I14" i="28"/>
  <c r="H14" i="28"/>
  <c r="G14" i="28"/>
  <c r="F14" i="28"/>
  <c r="D14" i="28"/>
  <c r="C14" i="28"/>
  <c r="B14" i="28"/>
  <c r="J13" i="28"/>
  <c r="I13" i="28"/>
  <c r="H13" i="28"/>
  <c r="G13" i="28"/>
  <c r="D13" i="28"/>
  <c r="C13" i="28"/>
  <c r="J12" i="28"/>
  <c r="I12" i="28"/>
  <c r="H12" i="28"/>
  <c r="G12" i="28"/>
  <c r="D12" i="28"/>
  <c r="C12" i="28"/>
  <c r="J11" i="28"/>
  <c r="I11" i="28"/>
  <c r="H11" i="28"/>
  <c r="G11" i="28"/>
  <c r="F11" i="28"/>
  <c r="D11" i="28"/>
  <c r="C11" i="28"/>
  <c r="B11" i="28"/>
  <c r="J10" i="28"/>
  <c r="I10" i="28"/>
  <c r="H10" i="28"/>
  <c r="G10" i="28"/>
  <c r="F10" i="28"/>
  <c r="D10" i="28"/>
  <c r="C10" i="28"/>
  <c r="B10" i="28"/>
  <c r="J9" i="28"/>
  <c r="I9" i="28"/>
  <c r="H9" i="28"/>
  <c r="G9" i="28"/>
  <c r="F9" i="28"/>
  <c r="D9" i="28"/>
  <c r="C9" i="28"/>
  <c r="B9" i="28"/>
  <c r="J8" i="28"/>
  <c r="I8" i="28"/>
  <c r="H8" i="28"/>
  <c r="G8" i="28"/>
  <c r="F8" i="28"/>
  <c r="D8" i="28"/>
  <c r="C8" i="28"/>
  <c r="B8" i="28"/>
  <c r="J7" i="28"/>
  <c r="I7" i="28"/>
  <c r="H7" i="28"/>
  <c r="G7" i="28"/>
  <c r="F7" i="28"/>
  <c r="D7" i="28"/>
  <c r="C7" i="28"/>
  <c r="B7" i="28"/>
  <c r="J6" i="28"/>
  <c r="I6" i="28"/>
  <c r="H6" i="28"/>
  <c r="G6" i="28"/>
  <c r="F6" i="28"/>
  <c r="D6" i="28"/>
  <c r="C6" i="28"/>
  <c r="B6" i="28"/>
  <c r="J5" i="28"/>
  <c r="I5" i="28"/>
  <c r="H5" i="28"/>
  <c r="G5" i="28"/>
  <c r="F5" i="28"/>
  <c r="D5" i="28"/>
  <c r="C5" i="28"/>
  <c r="B5" i="28"/>
  <c r="J4" i="28"/>
  <c r="I4" i="28"/>
  <c r="H4" i="28"/>
  <c r="G4" i="28"/>
  <c r="F4" i="28"/>
  <c r="D4" i="28"/>
  <c r="C4" i="28"/>
  <c r="B4" i="28"/>
  <c r="J3" i="28"/>
  <c r="I3" i="28"/>
  <c r="H3" i="28"/>
  <c r="G3" i="28"/>
  <c r="F3" i="28"/>
  <c r="D3" i="28"/>
  <c r="C3" i="28"/>
  <c r="B3" i="28"/>
  <c r="J2" i="28"/>
  <c r="I2" i="28"/>
  <c r="H2" i="28"/>
  <c r="G2" i="28"/>
  <c r="F2" i="28"/>
  <c r="D2" i="28"/>
  <c r="C2" i="28"/>
  <c r="B2" i="28"/>
  <c r="J27" i="27"/>
  <c r="I27" i="27"/>
  <c r="H27" i="27"/>
  <c r="G27" i="27"/>
  <c r="F27" i="27"/>
  <c r="D27" i="27"/>
  <c r="C27" i="27"/>
  <c r="B27" i="27"/>
  <c r="J26" i="27"/>
  <c r="I26" i="27"/>
  <c r="H26" i="27"/>
  <c r="G26" i="27"/>
  <c r="F26" i="27"/>
  <c r="D26" i="27"/>
  <c r="C26" i="27"/>
  <c r="B26" i="27"/>
  <c r="J25" i="27"/>
  <c r="I25" i="27"/>
  <c r="H25" i="27"/>
  <c r="G25" i="27"/>
  <c r="F25" i="27"/>
  <c r="D25" i="27"/>
  <c r="C25" i="27"/>
  <c r="B25" i="27"/>
  <c r="J24" i="27"/>
  <c r="I24" i="27"/>
  <c r="H24" i="27"/>
  <c r="G24" i="27"/>
  <c r="F24" i="27"/>
  <c r="D24" i="27"/>
  <c r="C24" i="27"/>
  <c r="B24" i="27"/>
  <c r="J23" i="27"/>
  <c r="I23" i="27"/>
  <c r="H23" i="27"/>
  <c r="G23" i="27"/>
  <c r="F23" i="27"/>
  <c r="D23" i="27"/>
  <c r="C23" i="27"/>
  <c r="B23" i="27"/>
  <c r="J22" i="27"/>
  <c r="I22" i="27"/>
  <c r="H22" i="27"/>
  <c r="G22" i="27"/>
  <c r="F22" i="27"/>
  <c r="D22" i="27"/>
  <c r="C22" i="27"/>
  <c r="B22" i="27"/>
  <c r="J21" i="27"/>
  <c r="I21" i="27"/>
  <c r="H21" i="27"/>
  <c r="G21" i="27"/>
  <c r="F21" i="27"/>
  <c r="D21" i="27"/>
  <c r="C21" i="27"/>
  <c r="B21" i="27"/>
  <c r="J20" i="27"/>
  <c r="I20" i="27"/>
  <c r="H20" i="27"/>
  <c r="G20" i="27"/>
  <c r="F20" i="27"/>
  <c r="D20" i="27"/>
  <c r="C20" i="27"/>
  <c r="B20" i="27"/>
  <c r="J19" i="27"/>
  <c r="I19" i="27"/>
  <c r="H19" i="27"/>
  <c r="G19" i="27"/>
  <c r="F19" i="27"/>
  <c r="D19" i="27"/>
  <c r="C19" i="27"/>
  <c r="B19" i="27"/>
  <c r="J18" i="27"/>
  <c r="I18" i="27"/>
  <c r="H18" i="27"/>
  <c r="G18" i="27"/>
  <c r="F18" i="27"/>
  <c r="D18" i="27"/>
  <c r="C18" i="27"/>
  <c r="B18" i="27"/>
  <c r="J17" i="27"/>
  <c r="I17" i="27"/>
  <c r="H17" i="27"/>
  <c r="G17" i="27"/>
  <c r="F17" i="27"/>
  <c r="D17" i="27"/>
  <c r="C17" i="27"/>
  <c r="B17" i="27"/>
  <c r="J16" i="27"/>
  <c r="I16" i="27"/>
  <c r="H16" i="27"/>
  <c r="G16" i="27"/>
  <c r="F16" i="27"/>
  <c r="D16" i="27"/>
  <c r="C16" i="27"/>
  <c r="B16" i="27"/>
  <c r="J15" i="27"/>
  <c r="I15" i="27"/>
  <c r="H15" i="27"/>
  <c r="G15" i="27"/>
  <c r="F15" i="27"/>
  <c r="D15" i="27"/>
  <c r="C15" i="27"/>
  <c r="B15" i="27"/>
  <c r="J14" i="27"/>
  <c r="I14" i="27"/>
  <c r="H14" i="27"/>
  <c r="G14" i="27"/>
  <c r="F14" i="27"/>
  <c r="D14" i="27"/>
  <c r="C14" i="27"/>
  <c r="B14" i="27"/>
  <c r="J13" i="27"/>
  <c r="I13" i="27"/>
  <c r="H13" i="27"/>
  <c r="G13" i="27"/>
  <c r="F13" i="27"/>
  <c r="D13" i="27"/>
  <c r="C13" i="27"/>
  <c r="B13" i="27"/>
  <c r="J12" i="27"/>
  <c r="I12" i="27"/>
  <c r="H12" i="27"/>
  <c r="G12" i="27"/>
  <c r="F12" i="27"/>
  <c r="D12" i="27"/>
  <c r="C12" i="27"/>
  <c r="B12" i="27"/>
  <c r="J11" i="27"/>
  <c r="I11" i="27"/>
  <c r="H11" i="27"/>
  <c r="G11" i="27"/>
  <c r="D11" i="27"/>
  <c r="C11" i="27"/>
  <c r="J10" i="27"/>
  <c r="I10" i="27"/>
  <c r="H10" i="27"/>
  <c r="G10" i="27"/>
  <c r="D10" i="27"/>
  <c r="C10" i="27"/>
  <c r="J9" i="27"/>
  <c r="I9" i="27"/>
  <c r="H9" i="27"/>
  <c r="G9" i="27"/>
  <c r="F9" i="27"/>
  <c r="D9" i="27"/>
  <c r="C9" i="27"/>
  <c r="B9" i="27"/>
  <c r="J8" i="27"/>
  <c r="I8" i="27"/>
  <c r="H8" i="27"/>
  <c r="G8" i="27"/>
  <c r="F8" i="27"/>
  <c r="D8" i="27"/>
  <c r="C8" i="27"/>
  <c r="B8" i="27"/>
  <c r="J7" i="27"/>
  <c r="I7" i="27"/>
  <c r="H7" i="27"/>
  <c r="G7" i="27"/>
  <c r="F7" i="27"/>
  <c r="D7" i="27"/>
  <c r="C7" i="27"/>
  <c r="B7" i="27"/>
  <c r="J6" i="27"/>
  <c r="I6" i="27"/>
  <c r="H6" i="27"/>
  <c r="G6" i="27"/>
  <c r="F6" i="27"/>
  <c r="D6" i="27"/>
  <c r="C6" i="27"/>
  <c r="B6" i="27"/>
  <c r="J5" i="27"/>
  <c r="I5" i="27"/>
  <c r="H5" i="27"/>
  <c r="G5" i="27"/>
  <c r="F5" i="27"/>
  <c r="D5" i="27"/>
  <c r="C5" i="27"/>
  <c r="B5" i="27"/>
  <c r="J4" i="27"/>
  <c r="I4" i="27"/>
  <c r="H4" i="27"/>
  <c r="G4" i="27"/>
  <c r="F4" i="27"/>
  <c r="D4" i="27"/>
  <c r="C4" i="27"/>
  <c r="B4" i="27"/>
  <c r="J3" i="27"/>
  <c r="I3" i="27"/>
  <c r="H3" i="27"/>
  <c r="G3" i="27"/>
  <c r="F3" i="27"/>
  <c r="D3" i="27"/>
  <c r="C3" i="27"/>
  <c r="B3" i="27"/>
  <c r="J2" i="27"/>
  <c r="I2" i="27"/>
  <c r="H2" i="27"/>
  <c r="G2" i="27"/>
  <c r="D2" i="27"/>
  <c r="C2" i="27"/>
  <c r="J27" i="12"/>
  <c r="I27" i="12"/>
  <c r="H27" i="12"/>
  <c r="G27" i="12"/>
  <c r="F27" i="12"/>
  <c r="D27" i="12"/>
  <c r="C27" i="12"/>
  <c r="B27" i="12"/>
  <c r="J26" i="12"/>
  <c r="I26" i="12"/>
  <c r="H26" i="12"/>
  <c r="G26" i="12"/>
  <c r="F26" i="12"/>
  <c r="D26" i="12"/>
  <c r="C26" i="12"/>
  <c r="B26" i="12"/>
  <c r="J25" i="12"/>
  <c r="I25" i="12"/>
  <c r="H25" i="12"/>
  <c r="G25" i="12"/>
  <c r="F25" i="12"/>
  <c r="D25" i="12"/>
  <c r="C25" i="12"/>
  <c r="B25" i="12"/>
  <c r="J24" i="12"/>
  <c r="I24" i="12"/>
  <c r="H24" i="12"/>
  <c r="G24" i="12"/>
  <c r="F24" i="12"/>
  <c r="D24" i="12"/>
  <c r="C24" i="12"/>
  <c r="B24" i="12"/>
  <c r="J23" i="12"/>
  <c r="I23" i="12"/>
  <c r="H23" i="12"/>
  <c r="G23" i="12"/>
  <c r="F23" i="12"/>
  <c r="D23" i="12"/>
  <c r="C23" i="12"/>
  <c r="B23" i="12"/>
  <c r="J22" i="12"/>
  <c r="I22" i="12"/>
  <c r="H22" i="12"/>
  <c r="G22" i="12"/>
  <c r="F22" i="12"/>
  <c r="D22" i="12"/>
  <c r="C22" i="12"/>
  <c r="B22" i="12"/>
  <c r="J21" i="12"/>
  <c r="I21" i="12"/>
  <c r="H21" i="12"/>
  <c r="G21" i="12"/>
  <c r="F21" i="12"/>
  <c r="D21" i="12"/>
  <c r="C21" i="12"/>
  <c r="B21" i="12"/>
  <c r="J20" i="12"/>
  <c r="I20" i="12"/>
  <c r="H20" i="12"/>
  <c r="G20" i="12"/>
  <c r="F20" i="12"/>
  <c r="D20" i="12"/>
  <c r="C20" i="12"/>
  <c r="B20" i="12"/>
  <c r="J19" i="12"/>
  <c r="I19" i="12"/>
  <c r="H19" i="12"/>
  <c r="G19" i="12"/>
  <c r="F19" i="12"/>
  <c r="D19" i="12"/>
  <c r="C19" i="12"/>
  <c r="B19" i="12"/>
  <c r="J18" i="12"/>
  <c r="I18" i="12"/>
  <c r="H18" i="12"/>
  <c r="G18" i="12"/>
  <c r="F18" i="12"/>
  <c r="D18" i="12"/>
  <c r="C18" i="12"/>
  <c r="B18" i="12"/>
  <c r="J17" i="12"/>
  <c r="I17" i="12"/>
  <c r="H17" i="12"/>
  <c r="G17" i="12"/>
  <c r="F17" i="12"/>
  <c r="D17" i="12"/>
  <c r="C17" i="12"/>
  <c r="B17" i="12"/>
  <c r="J16" i="12"/>
  <c r="I16" i="12"/>
  <c r="H16" i="12"/>
  <c r="G16" i="12"/>
  <c r="F16" i="12"/>
  <c r="D16" i="12"/>
  <c r="C16" i="12"/>
  <c r="B16" i="12"/>
  <c r="J15" i="12"/>
  <c r="I15" i="12"/>
  <c r="H15" i="12"/>
  <c r="G15" i="12"/>
  <c r="F15" i="12"/>
  <c r="D15" i="12"/>
  <c r="C15" i="12"/>
  <c r="B15" i="12"/>
  <c r="J14" i="12"/>
  <c r="I14" i="12"/>
  <c r="H14" i="12"/>
  <c r="G14" i="12"/>
  <c r="F14" i="12"/>
  <c r="D14" i="12"/>
  <c r="C14" i="12"/>
  <c r="B14" i="12"/>
  <c r="J13" i="12"/>
  <c r="I13" i="12"/>
  <c r="H13" i="12"/>
  <c r="G13" i="12"/>
  <c r="F13" i="12"/>
  <c r="D13" i="12"/>
  <c r="C13" i="12"/>
  <c r="B13" i="12"/>
  <c r="J12" i="12"/>
  <c r="I12" i="12"/>
  <c r="H12" i="12"/>
  <c r="G12" i="12"/>
  <c r="F12" i="12"/>
  <c r="D12" i="12"/>
  <c r="C12" i="12"/>
  <c r="B12" i="12"/>
  <c r="J11" i="12"/>
  <c r="I11" i="12"/>
  <c r="H11" i="12"/>
  <c r="G11" i="12"/>
  <c r="F11" i="12"/>
  <c r="D11" i="12"/>
  <c r="C11" i="12"/>
  <c r="B11" i="12"/>
  <c r="J10" i="12"/>
  <c r="I10" i="12"/>
  <c r="H10" i="12"/>
  <c r="G10" i="12"/>
  <c r="F10" i="12"/>
  <c r="D10" i="12"/>
  <c r="C10" i="12"/>
  <c r="B10" i="12"/>
  <c r="J9" i="12"/>
  <c r="I9" i="12"/>
  <c r="H9" i="12"/>
  <c r="G9" i="12"/>
  <c r="D9" i="12"/>
  <c r="C9" i="12"/>
  <c r="J8" i="12"/>
  <c r="I8" i="12"/>
  <c r="H8" i="12"/>
  <c r="G8" i="12"/>
  <c r="D8" i="12"/>
  <c r="C8" i="12"/>
  <c r="J7" i="12"/>
  <c r="I7" i="12"/>
  <c r="H7" i="12"/>
  <c r="G7" i="12"/>
  <c r="F7" i="12"/>
  <c r="D7" i="12"/>
  <c r="C7" i="12"/>
  <c r="B7" i="12"/>
  <c r="J6" i="12"/>
  <c r="I6" i="12"/>
  <c r="H6" i="12"/>
  <c r="G6" i="12"/>
  <c r="F6" i="12"/>
  <c r="D6" i="12"/>
  <c r="C6" i="12"/>
  <c r="B6" i="12"/>
  <c r="J5" i="12"/>
  <c r="I5" i="12"/>
  <c r="H5" i="12"/>
  <c r="G5" i="12"/>
  <c r="F5" i="12"/>
  <c r="D5" i="12"/>
  <c r="C5" i="12"/>
  <c r="B5" i="12"/>
  <c r="J4" i="12"/>
  <c r="I4" i="12"/>
  <c r="H4" i="12"/>
  <c r="G4" i="12"/>
  <c r="F4" i="12"/>
  <c r="D4" i="12"/>
  <c r="C4" i="12"/>
  <c r="B4" i="12"/>
  <c r="J3" i="12"/>
  <c r="I3" i="12"/>
  <c r="H3" i="12"/>
  <c r="G3" i="12"/>
  <c r="F3" i="12"/>
  <c r="D3" i="12"/>
  <c r="C3" i="12"/>
  <c r="B3" i="12"/>
  <c r="J2" i="12"/>
  <c r="I2" i="12"/>
  <c r="H2" i="12"/>
  <c r="G2" i="12"/>
  <c r="F2" i="12"/>
  <c r="D2" i="12"/>
  <c r="C2" i="12"/>
  <c r="B2" i="12"/>
  <c r="AC15" i="8"/>
  <c r="AR91" i="8"/>
  <c r="AR92" i="8"/>
  <c r="AR93" i="8"/>
  <c r="AR94" i="8"/>
  <c r="AR95" i="8"/>
  <c r="AR96" i="8"/>
  <c r="AR97" i="8"/>
  <c r="AR98" i="8"/>
  <c r="AR99" i="8"/>
  <c r="AR100" i="8"/>
  <c r="AR101" i="8"/>
  <c r="AR102" i="8"/>
  <c r="AR103" i="8"/>
  <c r="AR104" i="8"/>
  <c r="AR105" i="8"/>
  <c r="AR106" i="8"/>
  <c r="AR107" i="8"/>
  <c r="AR108" i="8"/>
  <c r="AR109" i="8"/>
  <c r="AR110" i="8"/>
  <c r="AR111" i="8"/>
  <c r="AR112" i="8"/>
  <c r="AR113" i="8"/>
  <c r="AR114" i="8"/>
  <c r="AR115" i="8"/>
  <c r="AR116" i="8"/>
  <c r="AR117" i="8"/>
  <c r="X80" i="8"/>
  <c r="X124" i="8" s="1"/>
  <c r="S80" i="8"/>
  <c r="S124" i="8" s="1"/>
  <c r="X67" i="8"/>
  <c r="S67" i="8"/>
  <c r="H80" i="8"/>
  <c r="X123" i="8"/>
  <c r="X120" i="8"/>
  <c r="X125" i="8" s="1"/>
  <c r="S123" i="8"/>
  <c r="S120" i="8"/>
  <c r="S125" i="8" s="1"/>
  <c r="B42" i="9" l="1"/>
  <c r="B38" i="9"/>
  <c r="B40" i="9"/>
  <c r="B36" i="9"/>
  <c r="B12" i="9"/>
  <c r="B43" i="9"/>
  <c r="B26" i="9"/>
  <c r="B49" i="9"/>
  <c r="B39" i="9"/>
  <c r="B45" i="9"/>
  <c r="B46" i="9"/>
  <c r="B21" i="9"/>
  <c r="B19" i="9"/>
  <c r="B22" i="9"/>
  <c r="B17" i="9"/>
  <c r="X122" i="8"/>
  <c r="X127" i="8" s="1"/>
  <c r="S122" i="8"/>
  <c r="B4" i="9"/>
  <c r="B3" i="9"/>
  <c r="B2" i="9"/>
  <c r="S127" i="8" l="1"/>
  <c r="B8" i="9"/>
  <c r="N77" i="8"/>
  <c r="N76" i="8"/>
  <c r="N75" i="8"/>
  <c r="N74" i="8"/>
  <c r="N73" i="8"/>
  <c r="N72" i="8"/>
  <c r="N89" i="8"/>
  <c r="B11" i="27" s="1"/>
  <c r="N90" i="8"/>
  <c r="B12" i="28" s="1"/>
  <c r="N91" i="8"/>
  <c r="B13" i="28" s="1"/>
  <c r="N92" i="8"/>
  <c r="B14" i="29" s="1"/>
  <c r="N93" i="8"/>
  <c r="B15" i="29" s="1"/>
  <c r="N94" i="8"/>
  <c r="B16" i="30" s="1"/>
  <c r="N95" i="8"/>
  <c r="B17" i="30" s="1"/>
  <c r="N96" i="8"/>
  <c r="B18" i="31" s="1"/>
  <c r="N97" i="8"/>
  <c r="B19" i="31" s="1"/>
  <c r="N98" i="8"/>
  <c r="B20" i="32" s="1"/>
  <c r="N99" i="8"/>
  <c r="B21" i="32" s="1"/>
  <c r="N100" i="8"/>
  <c r="B22" i="33" s="1"/>
  <c r="N101" i="8"/>
  <c r="B23" i="33" s="1"/>
  <c r="N102" i="8"/>
  <c r="B24" i="34" s="1"/>
  <c r="N103" i="8"/>
  <c r="B25" i="34" s="1"/>
  <c r="N104" i="8"/>
  <c r="B26" i="36" s="1"/>
  <c r="N105" i="8"/>
  <c r="B27" i="36" s="1"/>
  <c r="N106" i="8"/>
  <c r="B28" i="35" s="1"/>
  <c r="N107" i="8"/>
  <c r="B29" i="35" s="1"/>
  <c r="N108" i="8"/>
  <c r="B30" i="38" s="1"/>
  <c r="N109" i="8"/>
  <c r="B31" i="38" s="1"/>
  <c r="N110" i="8"/>
  <c r="B32" i="39" s="1"/>
  <c r="N111" i="8"/>
  <c r="B33" i="39" s="1"/>
  <c r="N112" i="8"/>
  <c r="B34" i="40" s="1"/>
  <c r="N113" i="8"/>
  <c r="B35" i="40" s="1"/>
  <c r="N114" i="8"/>
  <c r="B36" i="41" s="1"/>
  <c r="N115" i="8"/>
  <c r="B37" i="41" s="1"/>
  <c r="N116" i="8"/>
  <c r="B38" i="12" s="1"/>
  <c r="N117" i="8"/>
  <c r="B39" i="35" s="1"/>
  <c r="N88" i="8"/>
  <c r="B10" i="27" s="1"/>
  <c r="N87" i="8"/>
  <c r="B9" i="12" s="1"/>
  <c r="N86" i="8"/>
  <c r="N57" i="8"/>
  <c r="N58" i="8"/>
  <c r="N56" i="8"/>
  <c r="N55" i="8"/>
  <c r="H48" i="8"/>
  <c r="N48" i="8" s="1"/>
  <c r="H47" i="8"/>
  <c r="N47" i="8" s="1"/>
  <c r="H42" i="8"/>
  <c r="N42" i="8" s="1"/>
  <c r="H41" i="8"/>
  <c r="N41" i="8" s="1"/>
  <c r="H36" i="8"/>
  <c r="N36" i="8" s="1"/>
  <c r="H35" i="8"/>
  <c r="N35" i="8" s="1"/>
  <c r="H30" i="8"/>
  <c r="N30" i="8" s="1"/>
  <c r="H29" i="8"/>
  <c r="N29" i="8"/>
  <c r="H24" i="8"/>
  <c r="N24" i="8" s="1"/>
  <c r="H23" i="8"/>
  <c r="N23" i="8" s="1"/>
  <c r="AK92" i="8"/>
  <c r="AK93" i="8"/>
  <c r="AK94" i="8"/>
  <c r="AK95" i="8"/>
  <c r="AK96" i="8"/>
  <c r="AK97" i="8"/>
  <c r="AG97" i="8"/>
  <c r="F19" i="31" s="1"/>
  <c r="AK98" i="8"/>
  <c r="AK99" i="8"/>
  <c r="AK100" i="8"/>
  <c r="AK101" i="8"/>
  <c r="AK102" i="8"/>
  <c r="AK103" i="8"/>
  <c r="AK104" i="8"/>
  <c r="AK105" i="8"/>
  <c r="AK106" i="8"/>
  <c r="AK107" i="8"/>
  <c r="AK108" i="8"/>
  <c r="AK109" i="8"/>
  <c r="AK110" i="8"/>
  <c r="AK111" i="8"/>
  <c r="AK112" i="8"/>
  <c r="AK113" i="8"/>
  <c r="AK114" i="8"/>
  <c r="AK115" i="8"/>
  <c r="AK116" i="8"/>
  <c r="AK117" i="8"/>
  <c r="AK91" i="8"/>
  <c r="AR90" i="8"/>
  <c r="AK90" i="8"/>
  <c r="AR89" i="8"/>
  <c r="AK89" i="8"/>
  <c r="AR88" i="8"/>
  <c r="AK88" i="8"/>
  <c r="AR87" i="8"/>
  <c r="AK87" i="8"/>
  <c r="AR86" i="8"/>
  <c r="AK86" i="8"/>
  <c r="AE100" i="8"/>
  <c r="AE101" i="8"/>
  <c r="AE102" i="8"/>
  <c r="AE103" i="8"/>
  <c r="AE104" i="8"/>
  <c r="AE105" i="8"/>
  <c r="AE106" i="8"/>
  <c r="AE107" i="8"/>
  <c r="AE108" i="8"/>
  <c r="AE109" i="8"/>
  <c r="AE110" i="8"/>
  <c r="AE111" i="8"/>
  <c r="AE112" i="8"/>
  <c r="AE113" i="8"/>
  <c r="AE114" i="8"/>
  <c r="AE115" i="8"/>
  <c r="AE116" i="8"/>
  <c r="AE117" i="8"/>
  <c r="AK73" i="8"/>
  <c r="AR73" i="8"/>
  <c r="AK74" i="8"/>
  <c r="AR74" i="8"/>
  <c r="AK75" i="8"/>
  <c r="AR75" i="8"/>
  <c r="AK76" i="8"/>
  <c r="AR76" i="8"/>
  <c r="AK77" i="8"/>
  <c r="AR77" i="8"/>
  <c r="AR72" i="8"/>
  <c r="AK72" i="8"/>
  <c r="AK49" i="8"/>
  <c r="AR49" i="8"/>
  <c r="AK50" i="8"/>
  <c r="AR50" i="8"/>
  <c r="AR65" i="8"/>
  <c r="AK65" i="8"/>
  <c r="AR64" i="8"/>
  <c r="AK64" i="8"/>
  <c r="AR63" i="8"/>
  <c r="AK63" i="8"/>
  <c r="AK123" i="8" s="1"/>
  <c r="AE30" i="8"/>
  <c r="AR57" i="8"/>
  <c r="AR58" i="8"/>
  <c r="AR56" i="8"/>
  <c r="AK57" i="8"/>
  <c r="AK58" i="8"/>
  <c r="AE56" i="8"/>
  <c r="AE57" i="8"/>
  <c r="AE58" i="8"/>
  <c r="AE55" i="8"/>
  <c r="AK56" i="8"/>
  <c r="AR55" i="8"/>
  <c r="AK55" i="8"/>
  <c r="AR48" i="8"/>
  <c r="AK48" i="8"/>
  <c r="AC48" i="8"/>
  <c r="AE48" i="8" s="1"/>
  <c r="AR47" i="8"/>
  <c r="AK47" i="8"/>
  <c r="AC47" i="8"/>
  <c r="AE47" i="8" s="1"/>
  <c r="AR42" i="8"/>
  <c r="AK42" i="8"/>
  <c r="AC42" i="8"/>
  <c r="AE42" i="8" s="1"/>
  <c r="AR41" i="8"/>
  <c r="AK41" i="8"/>
  <c r="AC41" i="8"/>
  <c r="AE41" i="8" s="1"/>
  <c r="AR36" i="8"/>
  <c r="AK36" i="8"/>
  <c r="AC36" i="8"/>
  <c r="AE36" i="8" s="1"/>
  <c r="AR35" i="8"/>
  <c r="AK35" i="8"/>
  <c r="AC35" i="8"/>
  <c r="AE35" i="8" s="1"/>
  <c r="AR30" i="8"/>
  <c r="AK30" i="8"/>
  <c r="AC30" i="8"/>
  <c r="AR29" i="8"/>
  <c r="AK29" i="8"/>
  <c r="AC29" i="8"/>
  <c r="AE29" i="8" s="1"/>
  <c r="AR24" i="8"/>
  <c r="AK24" i="8"/>
  <c r="AC24" i="8"/>
  <c r="AE24" i="8" s="1"/>
  <c r="AG24" i="8" s="1"/>
  <c r="AR23" i="8"/>
  <c r="AK23" i="8"/>
  <c r="AC23" i="8"/>
  <c r="AE23" i="8" s="1"/>
  <c r="AR16" i="8"/>
  <c r="AR17" i="8"/>
  <c r="AR18" i="8"/>
  <c r="AR15" i="8"/>
  <c r="AK16" i="8"/>
  <c r="AK17" i="8"/>
  <c r="AK18" i="8"/>
  <c r="AK15" i="8"/>
  <c r="H120" i="8"/>
  <c r="H125" i="8" s="1"/>
  <c r="AE99" i="8"/>
  <c r="AE98" i="8"/>
  <c r="AE97" i="8"/>
  <c r="AE96" i="8"/>
  <c r="AE95" i="8"/>
  <c r="AE94" i="8"/>
  <c r="AE93" i="8"/>
  <c r="AG93" i="8" s="1"/>
  <c r="F15" i="29" s="1"/>
  <c r="AE92" i="8"/>
  <c r="AE91" i="8"/>
  <c r="AE90" i="8"/>
  <c r="AG90" i="8" s="1"/>
  <c r="F12" i="28" s="1"/>
  <c r="AE89" i="8"/>
  <c r="AE88" i="8"/>
  <c r="AG88" i="8" s="1"/>
  <c r="F10" i="27" s="1"/>
  <c r="AE87" i="8"/>
  <c r="AE86" i="8"/>
  <c r="H124" i="8"/>
  <c r="AE77" i="8"/>
  <c r="AG77" i="8" s="1"/>
  <c r="AW77" i="8" s="1"/>
  <c r="AE76" i="8"/>
  <c r="AE75" i="8"/>
  <c r="AG75" i="8" s="1"/>
  <c r="AW75" i="8" s="1"/>
  <c r="AE74" i="8"/>
  <c r="AE73" i="8"/>
  <c r="AG73" i="8" s="1"/>
  <c r="AE72" i="8"/>
  <c r="AC65" i="8"/>
  <c r="AE65" i="8" s="1"/>
  <c r="H65" i="8"/>
  <c r="N65" i="8" s="1"/>
  <c r="AC64" i="8"/>
  <c r="AE64" i="8" s="1"/>
  <c r="H64" i="8"/>
  <c r="N64" i="8" s="1"/>
  <c r="AC63" i="8"/>
  <c r="AE63" i="8" s="1"/>
  <c r="H63" i="8"/>
  <c r="AC50" i="8"/>
  <c r="AE50" i="8" s="1"/>
  <c r="H50" i="8"/>
  <c r="N50" i="8" s="1"/>
  <c r="AC49" i="8"/>
  <c r="AE49" i="8" s="1"/>
  <c r="AG49" i="8" s="1"/>
  <c r="AW49" i="8" s="1"/>
  <c r="H49" i="8"/>
  <c r="N49" i="8" s="1"/>
  <c r="AC18" i="8"/>
  <c r="AE18" i="8" s="1"/>
  <c r="AG18" i="8" s="1"/>
  <c r="AW18" i="8" s="1"/>
  <c r="H18" i="8"/>
  <c r="N18" i="8" s="1"/>
  <c r="AC17" i="8"/>
  <c r="AE17" i="8" s="1"/>
  <c r="AG17" i="8" s="1"/>
  <c r="AW17" i="8" s="1"/>
  <c r="H17" i="8"/>
  <c r="N17" i="8" s="1"/>
  <c r="AC16" i="8"/>
  <c r="AE16" i="8" s="1"/>
  <c r="AG16" i="8" s="1"/>
  <c r="AW16" i="8" s="1"/>
  <c r="H16" i="8"/>
  <c r="N16" i="8" s="1"/>
  <c r="AE15" i="8"/>
  <c r="H15" i="8"/>
  <c r="N15" i="8" s="1"/>
  <c r="C7" i="8"/>
  <c r="C5" i="8"/>
  <c r="B3" i="8"/>
  <c r="AG41" i="8" l="1"/>
  <c r="AR67" i="8"/>
  <c r="AR122" i="8" s="1"/>
  <c r="AR123" i="8"/>
  <c r="AG42" i="8"/>
  <c r="AK80" i="8"/>
  <c r="AK124" i="8" s="1"/>
  <c r="AR80" i="8"/>
  <c r="AR124" i="8" s="1"/>
  <c r="B57" i="9"/>
  <c r="B70" i="9"/>
  <c r="B65" i="9"/>
  <c r="B58" i="9"/>
  <c r="B69" i="9"/>
  <c r="B66" i="9"/>
  <c r="B61" i="9"/>
  <c r="B60" i="9"/>
  <c r="B68" i="9"/>
  <c r="B64" i="9"/>
  <c r="B67" i="9"/>
  <c r="B63" i="9"/>
  <c r="B59" i="9"/>
  <c r="B62" i="9"/>
  <c r="AG96" i="8"/>
  <c r="F18" i="31" s="1"/>
  <c r="B80" i="9" s="1"/>
  <c r="AG91" i="8"/>
  <c r="AG87" i="8"/>
  <c r="B2" i="27"/>
  <c r="B18" i="9" s="1"/>
  <c r="B2" i="39"/>
  <c r="B29" i="9" s="1"/>
  <c r="N80" i="8"/>
  <c r="N124" i="8" s="1"/>
  <c r="AR120" i="8"/>
  <c r="AR125" i="8" s="1"/>
  <c r="AK120" i="8"/>
  <c r="AK125" i="8" s="1"/>
  <c r="B8" i="12"/>
  <c r="B14" i="9"/>
  <c r="AK67" i="8"/>
  <c r="AK122" i="8" s="1"/>
  <c r="AR127" i="8"/>
  <c r="N120" i="8"/>
  <c r="N125" i="8" s="1"/>
  <c r="AG86" i="8"/>
  <c r="N63" i="8"/>
  <c r="N123" i="8" s="1"/>
  <c r="H123" i="8"/>
  <c r="AG50" i="8"/>
  <c r="AW50" i="8" s="1"/>
  <c r="AG65" i="8"/>
  <c r="AG72" i="8"/>
  <c r="AG74" i="8"/>
  <c r="AW74" i="8" s="1"/>
  <c r="AW73" i="8"/>
  <c r="AG76" i="8"/>
  <c r="AW76" i="8" s="1"/>
  <c r="AG95" i="8"/>
  <c r="AW90" i="8"/>
  <c r="AG115" i="8"/>
  <c r="AG111" i="8"/>
  <c r="AG107" i="8"/>
  <c r="AG103" i="8"/>
  <c r="AG99" i="8"/>
  <c r="AG114" i="8"/>
  <c r="AG110" i="8"/>
  <c r="AG106" i="8"/>
  <c r="F28" i="35" s="1"/>
  <c r="AG102" i="8"/>
  <c r="AG98" i="8"/>
  <c r="AG94" i="8"/>
  <c r="AG117" i="8"/>
  <c r="F39" i="35" s="1"/>
  <c r="AG109" i="8"/>
  <c r="AG105" i="8"/>
  <c r="AG89" i="8"/>
  <c r="AG113" i="8"/>
  <c r="AG101" i="8"/>
  <c r="AG116" i="8"/>
  <c r="AG112" i="8"/>
  <c r="F34" i="40" s="1"/>
  <c r="AG108" i="8"/>
  <c r="AG104" i="8"/>
  <c r="AG100" i="8"/>
  <c r="F22" i="33" s="1"/>
  <c r="AG92" i="8"/>
  <c r="AW88" i="8"/>
  <c r="AG63" i="8"/>
  <c r="AG47" i="8"/>
  <c r="AW47" i="8" s="1"/>
  <c r="AG48" i="8"/>
  <c r="AW48" i="8" s="1"/>
  <c r="AW42" i="8"/>
  <c r="AG35" i="8"/>
  <c r="AG36" i="8"/>
  <c r="AW36" i="8" s="1"/>
  <c r="AG30" i="8"/>
  <c r="AW24" i="8"/>
  <c r="AG23" i="8"/>
  <c r="AW23" i="8" s="1"/>
  <c r="AW97" i="8"/>
  <c r="AW93" i="8"/>
  <c r="AW100" i="8"/>
  <c r="AW96" i="8"/>
  <c r="AW65" i="8"/>
  <c r="AG64" i="8"/>
  <c r="AW64" i="8" s="1"/>
  <c r="AG29" i="8"/>
  <c r="AW29" i="8" s="1"/>
  <c r="AG58" i="8"/>
  <c r="AW58" i="8" s="1"/>
  <c r="AG57" i="8"/>
  <c r="AW57" i="8" s="1"/>
  <c r="AG56" i="8"/>
  <c r="AW56" i="8" s="1"/>
  <c r="AG55" i="8"/>
  <c r="AW55" i="8" s="1"/>
  <c r="AW41" i="8"/>
  <c r="AW35" i="8"/>
  <c r="AW30" i="8"/>
  <c r="AG15" i="8"/>
  <c r="AE80" i="8"/>
  <c r="AE124" i="8" s="1"/>
  <c r="AE123" i="8"/>
  <c r="H67" i="8"/>
  <c r="AE120" i="8"/>
  <c r="AE125" i="8" s="1"/>
  <c r="AE67" i="8"/>
  <c r="AW103" i="8" l="1"/>
  <c r="F25" i="34"/>
  <c r="AW116" i="8"/>
  <c r="F38" i="12"/>
  <c r="AW107" i="8"/>
  <c r="F29" i="35"/>
  <c r="AW87" i="8"/>
  <c r="F9" i="12"/>
  <c r="AW101" i="8"/>
  <c r="F23" i="33"/>
  <c r="B82" i="9" s="1"/>
  <c r="AW98" i="8"/>
  <c r="F20" i="32"/>
  <c r="AW111" i="8"/>
  <c r="F33" i="39"/>
  <c r="AW91" i="8"/>
  <c r="F13" i="28"/>
  <c r="B77" i="9" s="1"/>
  <c r="AW113" i="8"/>
  <c r="F35" i="40"/>
  <c r="B88" i="9" s="1"/>
  <c r="AW102" i="8"/>
  <c r="F24" i="34"/>
  <c r="AW115" i="8"/>
  <c r="F37" i="41"/>
  <c r="B56" i="9"/>
  <c r="B71" i="9" s="1"/>
  <c r="B72" i="9" s="1"/>
  <c r="B84" i="9"/>
  <c r="AW106" i="8"/>
  <c r="AW95" i="8"/>
  <c r="F17" i="30"/>
  <c r="AW92" i="8"/>
  <c r="F14" i="29"/>
  <c r="B78" i="9" s="1"/>
  <c r="AW89" i="8"/>
  <c r="F11" i="27"/>
  <c r="B76" i="9" s="1"/>
  <c r="AW117" i="8"/>
  <c r="AW110" i="8"/>
  <c r="F32" i="39"/>
  <c r="AW112" i="8"/>
  <c r="AW104" i="8"/>
  <c r="F26" i="36"/>
  <c r="AW105" i="8"/>
  <c r="F27" i="36"/>
  <c r="AW114" i="8"/>
  <c r="F36" i="41"/>
  <c r="AW108" i="8"/>
  <c r="F30" i="38"/>
  <c r="AW109" i="8"/>
  <c r="F31" i="38"/>
  <c r="AW99" i="8"/>
  <c r="F21" i="32"/>
  <c r="AW94" i="8"/>
  <c r="F16" i="30"/>
  <c r="B32" i="9"/>
  <c r="B33" i="9" s="1"/>
  <c r="B48" i="9"/>
  <c r="F2" i="27"/>
  <c r="B37" i="9" s="1"/>
  <c r="B11" i="9"/>
  <c r="F8" i="12"/>
  <c r="B10" i="9"/>
  <c r="AK127" i="8"/>
  <c r="AW63" i="8"/>
  <c r="AG123" i="8"/>
  <c r="AW72" i="8"/>
  <c r="AG80" i="8"/>
  <c r="AG124" i="8" s="1"/>
  <c r="AG120" i="8"/>
  <c r="AG125" i="8" s="1"/>
  <c r="AW86" i="8"/>
  <c r="N67" i="8"/>
  <c r="N122" i="8" s="1"/>
  <c r="AW15" i="8"/>
  <c r="AG67" i="8"/>
  <c r="H122" i="8"/>
  <c r="AE122" i="8"/>
  <c r="AE127" i="8" s="1"/>
  <c r="B87" i="9" l="1"/>
  <c r="B86" i="9"/>
  <c r="B83" i="9"/>
  <c r="B85" i="9"/>
  <c r="B75" i="9"/>
  <c r="B81" i="9"/>
  <c r="B79" i="9"/>
  <c r="B89" i="9"/>
  <c r="B51" i="9"/>
  <c r="B52" i="9" s="1"/>
  <c r="AG122" i="8"/>
  <c r="B13" i="9"/>
  <c r="B7" i="9"/>
  <c r="N127" i="8"/>
  <c r="H127" i="8"/>
  <c r="M20" i="4"/>
  <c r="E18" i="4"/>
  <c r="C20" i="4"/>
  <c r="I20" i="4"/>
  <c r="G20" i="4"/>
  <c r="E20" i="4"/>
  <c r="C18" i="4"/>
  <c r="B90" i="9" l="1"/>
  <c r="B91" i="9" s="1"/>
  <c r="B9" i="9"/>
  <c r="AG127" i="8"/>
</calcChain>
</file>

<file path=xl/sharedStrings.xml><?xml version="1.0" encoding="utf-8"?>
<sst xmlns="http://schemas.openxmlformats.org/spreadsheetml/2006/main" count="1052" uniqueCount="367">
  <si>
    <t>A.F.</t>
  </si>
  <si>
    <t>nome</t>
  </si>
  <si>
    <t>2. Partecipazione a commissioni</t>
  </si>
  <si>
    <t>eventuali nominativi o note:</t>
  </si>
  <si>
    <t>eventuale numero dei doc. interessati</t>
  </si>
  <si>
    <t>numero dei docenti interessati</t>
  </si>
  <si>
    <t>specificare</t>
  </si>
  <si>
    <t xml:space="preserve">specificare l'attività </t>
  </si>
  <si>
    <t>ISTITUTO COMPRENSIVO STATALE DI BELLANO</t>
  </si>
  <si>
    <t>SPESE PER IL PERSONALE ESTERNO</t>
  </si>
  <si>
    <t>totale spese personale esterno</t>
  </si>
  <si>
    <t>TOTALE SPESE PROGETTO</t>
  </si>
  <si>
    <t>data:</t>
  </si>
  <si>
    <t>specificare l'attività e il numero di docenti</t>
  </si>
  <si>
    <t>n. ore complessive (tetto max.)</t>
  </si>
  <si>
    <t>n. ore (max.)</t>
  </si>
  <si>
    <t>solo se da incentivare</t>
  </si>
  <si>
    <t>eventuali note:</t>
  </si>
  <si>
    <t>SINTESI SPESE</t>
  </si>
  <si>
    <t>8. Ore aggiuntive per personale ATA</t>
  </si>
  <si>
    <t>totale spese personale interno (docenti)</t>
  </si>
  <si>
    <t>totale spese personale interno (ATA)</t>
  </si>
  <si>
    <t>Collaboratori</t>
  </si>
  <si>
    <t>Assistenti</t>
  </si>
  <si>
    <t>DSGA</t>
  </si>
  <si>
    <t>2022/2023</t>
  </si>
  <si>
    <t>2023/2024</t>
  </si>
  <si>
    <t>2024/2025</t>
  </si>
  <si>
    <t>anno</t>
  </si>
  <si>
    <t>TITOLO AZIONE</t>
  </si>
  <si>
    <t xml:space="preserve">PROGETTUALITÀ RELATIVA A </t>
  </si>
  <si>
    <t>progettualità</t>
  </si>
  <si>
    <t>A06 - ATTIVITÀ DI ORIENTAMENTO</t>
  </si>
  <si>
    <t>A05 - VISITE, VIAGGI E PROGRAMMI DI STUDIO ALL'ESTERO</t>
  </si>
  <si>
    <t>A.S.</t>
  </si>
  <si>
    <t>REFERENTE</t>
  </si>
  <si>
    <t>AZIONE RIVOLTA A</t>
  </si>
  <si>
    <t>Alunni</t>
  </si>
  <si>
    <t>Docenti</t>
  </si>
  <si>
    <t>Famiglie</t>
  </si>
  <si>
    <t>Personale in servizio</t>
  </si>
  <si>
    <t>Territorio</t>
  </si>
  <si>
    <t>Destinatari</t>
  </si>
  <si>
    <t>specifica</t>
  </si>
  <si>
    <t>intero istituto</t>
  </si>
  <si>
    <t>infanzia Dervio</t>
  </si>
  <si>
    <t>Infanzia Valvarrone</t>
  </si>
  <si>
    <t>Primaria Bellano</t>
  </si>
  <si>
    <t>Primaria Dervio</t>
  </si>
  <si>
    <t>Primaria Esino Lario</t>
  </si>
  <si>
    <t>Primaria Lierna</t>
  </si>
  <si>
    <t>Primaria Valvarrone</t>
  </si>
  <si>
    <t>Secondaria Bellano</t>
  </si>
  <si>
    <t>Secondaria Dervio</t>
  </si>
  <si>
    <t>Secondaria Lierna</t>
  </si>
  <si>
    <t>Scuole di Bellano</t>
  </si>
  <si>
    <t>Scuole di Dervio</t>
  </si>
  <si>
    <t>Scuole di Lierna</t>
  </si>
  <si>
    <t>Scuole di Valvarrone</t>
  </si>
  <si>
    <t>dell'/della/delle</t>
  </si>
  <si>
    <t>PERIODO DI SVOLGIMENTO</t>
  </si>
  <si>
    <t>Periodo</t>
  </si>
  <si>
    <t>da</t>
  </si>
  <si>
    <t>a</t>
  </si>
  <si>
    <t>settembre</t>
  </si>
  <si>
    <t>ottobre</t>
  </si>
  <si>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</si>
  <si>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</si>
  <si>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</si>
  <si>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</si>
  <si>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</si>
  <si>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</si>
  <si>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</si>
  <si>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</si>
  <si>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</si>
  <si>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</si>
  <si>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Produzione di spettacoli teatrali/musicali (almeno 1 per plesso)</t>
  </si>
  <si>
    <t xml:space="preserve">Fruizione di spettacoli teatrali/musicali da parte degli alunni (almeno 1 per classe) </t>
  </si>
  <si>
    <t>SPETTACOLO_Obiettivi</t>
  </si>
  <si>
    <t>Sviluppare i rapporti interbibliotecari</t>
  </si>
  <si>
    <t>Incrementare la frequentazione delle biblioteche civiche e/o scolastiche</t>
  </si>
  <si>
    <t>UNIVERSO_LETTURA_Obiettivi</t>
  </si>
  <si>
    <t>Sviluppare gli obiettivi formativi musicali dei progetti avviati nella Scuola dell’Infanzia e Primaria</t>
  </si>
  <si>
    <t>Sviluppare gli obiettivi formativi musicali dei progetti avviati nella Scuola Secondaria I°</t>
  </si>
  <si>
    <t>Sviluppare il senso estetico e la conoscenza della storia della musica</t>
  </si>
  <si>
    <t>MUSICA_Obiettivi</t>
  </si>
  <si>
    <t xml:space="preserve">Promuovere una conoscenza del proprio corpo e delle proprie necessità per contrastare le patologie più comuni </t>
  </si>
  <si>
    <t>Promuovere la conoscenza del proprio territorio, valorizzare gli ambienti peculiari e le tipicità anche sociali e culturali ad esse connesse</t>
  </si>
  <si>
    <t>Promuovere la consapevolezza delle conseguenze dei propri comportamenti, su se stessi, sugli altri e sull'ambiente</t>
  </si>
  <si>
    <t>Promuovere una alimentazione corretta per prevenire disturbi dell’alimentazione</t>
  </si>
  <si>
    <t xml:space="preserve">Conoscere la diversità di genere, comprenderne il valore e le implicazioni (sessualità, identità, affettività, comunicazione e relazione) </t>
  </si>
  <si>
    <t>Promuovere stili di vita sani ed educare a relazioni positive con se stessi e gli altri</t>
  </si>
  <si>
    <t xml:space="preserve">Ampliare la conoscenza e l'educazione delle life skills per il raggiungimento del benessere dello studente e la prevenzione di disagi e dipendenze. </t>
  </si>
  <si>
    <t>Attivare il progetto Life skills Training LST in alcune classi della scuola secondaria di I grado (durata triennale)</t>
  </si>
  <si>
    <t>Conoscere le life skills e comprendere le implicazioni a livello personale e sociale</t>
  </si>
  <si>
    <t>Conoscere i rischi legati all'assunzione di droghe e alcool e sfatare falsi miti</t>
  </si>
  <si>
    <t>Sviluppare abilità sociali</t>
  </si>
  <si>
    <t>Prevenire gli incidenti stradali non solo attraverso la conoscenza delle regole di guida, ma attraverso una maggior consapevolezza e senso</t>
  </si>
  <si>
    <t>Ridurre la percentuale di alunni che precocemente si avvicinano all'uso di alcol e tabacco.</t>
  </si>
  <si>
    <t>Sviluppare coscienza e autocontrollo di emozioni</t>
  </si>
  <si>
    <t>Conoscere le prime nozioni sulla Costituzione, sulla convivenza e sulla gestione della cosa pubblica</t>
  </si>
  <si>
    <t>Avvicinare gli alunni alla democrazia intesa come concreta partecipazione</t>
  </si>
  <si>
    <t>Favorire la cooperazione e lo scambio di esperienze tra gli alunni</t>
  </si>
  <si>
    <t>Coinvolgere il territorio e la cittadinanza nelle iniziative scolastiche</t>
  </si>
  <si>
    <t>NEL_TERRITORIO_Obiettivi</t>
  </si>
  <si>
    <t>INCLUSIONE_ALUNNI_NON_ITALIANI_Obiettivi</t>
  </si>
  <si>
    <t>Favorire un clima d’accoglienza nella scuola</t>
  </si>
  <si>
    <t>Facilitare l’ingresso a scuola degli alunni non italiani e sostenerli nella fase d’adattamento al nuovo ambiente</t>
  </si>
  <si>
    <t>Entrare in relazione positiva con la famiglia immigrata</t>
  </si>
  <si>
    <t>Promuovere la comunicazione e la collaborazione tra scuole e tra scuola e territorio sui temi dell’accoglienza e dell’educazione interculturale</t>
  </si>
  <si>
    <t>Favorire atteggiamenti ispirati alla comprensione reciproca, tolleranza, rispetto, solidarietà, apertura verso “l’altro”.</t>
  </si>
  <si>
    <t>Valorizzare tutte le culture (compresa quella italiana) in uno spirito di confronto, accettazione e apprezzamento delle diversità</t>
  </si>
  <si>
    <t>Cercare di far superare agli alunni stereotipi e pregiudizi</t>
  </si>
  <si>
    <t>Contribuire come scuola a creare uno spirito di cittadinanza attiva e plurale basato sulla costruzione di convergenze verso valori comuni</t>
  </si>
  <si>
    <t>INSIEME_PER_UNA_SCUOLA_DI_QUALITÀ_Obiettivi</t>
  </si>
  <si>
    <t>Supportare il lavoro del Collegio dei Docenti in merito alla valutazione degli alunni</t>
  </si>
  <si>
    <t>Supportare gli alunni nel passaggio da un ordine scolastico a un altro</t>
  </si>
  <si>
    <t>Accogliere i segnali di disagio</t>
  </si>
  <si>
    <t>Sviluppare un atteggiamento maturo e responsabile della solidarietà</t>
  </si>
  <si>
    <t>Collaborare con le famiglie, valorizzandone le competenze specifiche</t>
  </si>
  <si>
    <t>PER_IL_SUCCESSO_FORMATIVO_Obiettivi</t>
  </si>
  <si>
    <t>Incremento degli alunni che certificano le competenze di base</t>
  </si>
  <si>
    <t>Diminuzione dei richiami sanzionatori</t>
  </si>
  <si>
    <t>Incremento degli alunni che certificano il livello avanzato delle competenze</t>
  </si>
  <si>
    <t>SPORT_PRIMARIA_INFANZIA_Obiettivi</t>
  </si>
  <si>
    <t>Promuovere attività di gioco, di sport e che sviluppino la capacità di iniziativa.</t>
  </si>
  <si>
    <t>Concorrere allo sviluppo di coerenti comportamenti socio-relazionali</t>
  </si>
  <si>
    <t>Garantire la possibilità di partecipazione a quanto organizzato per la totalità degli alunni</t>
  </si>
  <si>
    <t>Sviluppare e consolidare gli schemi motori di base</t>
  </si>
  <si>
    <t>Sviluppare e consolidare le capacità coordinative</t>
  </si>
  <si>
    <t>Far acquisire il concetto di sport come partecipazione leale e confronto non solamente legato all’agonismo</t>
  </si>
  <si>
    <t>Sviluppare la socializzazione tra alunni dello stesso plesso e istituto</t>
  </si>
  <si>
    <t>Ampliare le conoscenze degli alunni in merito alle discipline sportive</t>
  </si>
  <si>
    <t>Acquisire le tecniche di base e le regole di alcune attività sportive</t>
  </si>
  <si>
    <t>SPORT_SECONDARIA_Obiettivi</t>
  </si>
  <si>
    <t>Avviare alla pratica sportiva, favorendo anche la conoscenza delle attività più consoni alle proprie caratteristiche</t>
  </si>
  <si>
    <t>Stimolare gli alunni a svolgere regolarmente un’attività fisica</t>
  </si>
  <si>
    <t>Migliorare le capacità coordinative e condizionali</t>
  </si>
  <si>
    <t>Migliorare ed affinare le abilità tecniche di base sia negli sport individuali che di squadra</t>
  </si>
  <si>
    <t>Vivere concretamente esperienze socializzanti e di confronto anche con ragazzi appartenenti a gruppi classe diversi, favorendo una didattica inclusiva</t>
  </si>
  <si>
    <t>Sperimentare ulteriormente il rispetto delle regole e degli altri</t>
  </si>
  <si>
    <t>Favorire un positivo rapporto con l’ambiente ed il territorio in cui viviamo</t>
  </si>
  <si>
    <t>Favorire il senso di appartenenza all'Istituto Comprensivo</t>
  </si>
  <si>
    <t>Ampliamento/potenziamento di rete, connettività, accessi</t>
  </si>
  <si>
    <t>Studio di soluzioni tecnologiche innovative e prime sperimentazioni a partire da momenti di autoaggiornamento e formazione</t>
  </si>
  <si>
    <t>Allestimento/riorganizzazione di ambienti di apprendimento per la didattica digitale integrata</t>
  </si>
  <si>
    <t>NUOVE_TECNOLOGIE_PNSD_Obiettivi</t>
  </si>
  <si>
    <t>Potenziamento della rete wi-fi nelle diverse sedi</t>
  </si>
  <si>
    <t>Regolamento per la pratica BYOD per i docenti e per gli studenti</t>
  </si>
  <si>
    <t>Soluzioni hardware e software che permettano ai docenti di poter usare e far usare con semplicità e sicurezza gli strumenti personali a scuola (Bring Your On Device)</t>
  </si>
  <si>
    <t>Digitalizzazione amministrativa della scuola</t>
  </si>
  <si>
    <t>Adozione definitiva di un programma per la segreteria digitale</t>
  </si>
  <si>
    <t>Digitalizzazione completa di tutte le procedure amministrative</t>
  </si>
  <si>
    <t>Digitalizzazione di tutta la modulistica interna</t>
  </si>
  <si>
    <t>Ottimizzazione delle risorse</t>
  </si>
  <si>
    <t>Comunicazione scuola-famiglia efficace e completa</t>
  </si>
  <si>
    <t>Documentazione completa e trasparente dell'organizzazione e dell' amministrazione dell'Istituto</t>
  </si>
  <si>
    <t>Soluzione hardware e software per generare profili e credenziali d'accesso rapide e sicure</t>
  </si>
  <si>
    <t>Raccolta e condivisione con il corpo strumenti per la didattica e buone pratiche</t>
  </si>
  <si>
    <t>Pubblicizzazione e condivisione delle risorse didattiche e dei materiali digitali prodotti da docenti e classi</t>
  </si>
  <si>
    <t>Progettazione di linee didattiche di indirizzo per nuovi ambienti di apprendimento</t>
  </si>
  <si>
    <t>Sperimentazione di metodologie didattiche integrate con risorse digitali</t>
  </si>
  <si>
    <t>Progettare e realizzare nuove modalità di educazione con i media</t>
  </si>
  <si>
    <t>Sviluppo delle competenze digitali degli studenti</t>
  </si>
  <si>
    <t>Uso corretto e consapevole di media, social network e dispositivi digitali da parte degòi studenti</t>
  </si>
  <si>
    <t>Ruolo attivo degli studenti nei processi di apprendimento, ricerca e produzione collaborativa di conoscenze</t>
  </si>
  <si>
    <t>Miglioramento del rendimento scolastico degli studenti</t>
  </si>
  <si>
    <t>Portare il pensiero computazionale a tutta la scuola primaria</t>
  </si>
  <si>
    <t>Definizione di un curricolo di coding e robotica per le diverse classi della scuola primaria</t>
  </si>
  <si>
    <t>Condivisione di buone pratiche e supporto tecnico e metodologico ai docenti durante le prime sperimentazoni</t>
  </si>
  <si>
    <t>Innalzamento dei livelli motivazionali e nell'autostima degli alunni</t>
  </si>
  <si>
    <t>Miglioramento dei processi di problem posing e problem solving</t>
  </si>
  <si>
    <t>Sviluppo delle capacità di progettazione, dello spirito d'iniziativa e delle capacità decisionali</t>
  </si>
  <si>
    <t>Potenziamento della creatività</t>
  </si>
  <si>
    <t>Sviluppo delle competenze sociali</t>
  </si>
  <si>
    <t>Workshop aperti a genitori e territorio per valorizzare percorsi ed esperienze</t>
  </si>
  <si>
    <t>Aggiornare il curricolo di "Tecnologia" alla scuola secondaria di primo grado</t>
  </si>
  <si>
    <t>Aggiornamento del curricolo di Tecnologia della scuola secondaria di primo grado che valorizzi il legame tra reale e digitale, progettazione e creatività, studio
dell'ambiente e sostenibilità</t>
  </si>
  <si>
    <t>Creazione di un curricolo verticale di tecnologia con particolare attenzione al pensiero computazionale</t>
  </si>
  <si>
    <t>Creazione di un curricolo verticale per le competenze digitali; adeguamento dei programmi didattici delle diverse discipline con l'inserimento di competenze digitali  trasversali</t>
  </si>
  <si>
    <t>Laboratori di coding e robotica educativa, in continuità con le esperienze proposte dalla primaria</t>
  </si>
  <si>
    <t>Sviluppo di abilità logiche, pensiero computazionale e creativo</t>
  </si>
  <si>
    <t>Superamento delle disparità di genere nell'accesso alle STEM</t>
  </si>
  <si>
    <t>Workshop tenuti dagli studenti aperti a genitori e al territorio per promuovere il pensiero computazionale, valorizzare percorsi scolastici e/o sensibilizzare a temi
specifici</t>
  </si>
  <si>
    <t>Monitoraggio dei livelli di conoscenza delle strumentazioni informatiche e digitali.</t>
  </si>
  <si>
    <t xml:space="preserve">Piano di aggiornamento continuo per l’utilizzo significativo delle nuove tecnologie nella didattica quotidiana </t>
  </si>
  <si>
    <t>Iniziative per il coinvolgimento del corpo docente nella realizzazione delle finalità del PNSD</t>
  </si>
  <si>
    <t>Supporto del corpo docente nell'adozione di metodologie didattiche basate su risorse digitali</t>
  </si>
  <si>
    <t>Sperimentazione e diffusione di metodologie e processi di didattica attiva e collaborativa</t>
  </si>
  <si>
    <t>Partecipazione a comunità virtuali nazionali ed europee (es. E-twinning).</t>
  </si>
  <si>
    <t xml:space="preserve">Acquisizione di competenze metodologiche innovative per usufruire di tutte le potenzialità offerte dalle tecnologie digitali </t>
  </si>
  <si>
    <t>Utilizzo segreteria digitale</t>
  </si>
  <si>
    <t>Pubblicazione contenuti sul registro elettronico e sito istituzionale</t>
  </si>
  <si>
    <t>Potenziamento dei servizi digitali innovativi che la scuola offre alle famiglie, agli studenti, al proprio personale e al territorio</t>
  </si>
  <si>
    <t xml:space="preserve">Conoscenza degli strumenti di comunicazione/interazione in rete </t>
  </si>
  <si>
    <t>Progettazione e realizzazione di nuovi percorsi di educazione ai media con i media</t>
  </si>
  <si>
    <t>Uso più consapevole di rete e social network</t>
  </si>
  <si>
    <t>Prevenzione del cyberbullismo</t>
  </si>
  <si>
    <t>NUOVE_TECNOLOGIE_PNSD_Obiettivi_Tutti</t>
  </si>
  <si>
    <t>Uso corretto e consapevole di media, social network e dispositivi digitali da parte degli studenti</t>
  </si>
  <si>
    <t>Sostenere l’integrazione attraverso la corretta attuazione del P.E.I. in tutte le sue parti.</t>
  </si>
  <si>
    <t>Conoscere se stessi e imparare a valorizzare i propri talenti, le proprie abilità e attitudini</t>
  </si>
  <si>
    <t>Superare pregiudizi e stereotipi, valorizzando le diversità</t>
  </si>
  <si>
    <t>Effettuare una scelta consapevole e coerente con i propri interessi e le proprie attitudini</t>
  </si>
  <si>
    <t>ORIENTAMENTO_Obiettivi</t>
  </si>
  <si>
    <t>Rispondere ai bisogni degli alunni disabili anche attraverso materiale didattico strutturato specifico.</t>
  </si>
  <si>
    <t>Favorire l’integrazione degli alunni disabili attraverso l’attivazione di laboratori multidisciplinari in ogni ordine dell’Istituto.</t>
  </si>
  <si>
    <t>Continuare ad attrezzare le aule laboratorio (grafico/pittorico, psicomotorio e cucina) della Scuola Potenziata in modo da rispondere ai bisogni specifici degli alunni disabili.</t>
  </si>
  <si>
    <t>Attivare laboratori nella Scuola Potenziata e non</t>
  </si>
  <si>
    <t>Sostenere, attraverso attività di raccolta di informazioni, incontri con i genitori, insegnanti, educatori, dirigenti e attraverso la realizzazione di progetti specifici, la continuità nei passaggi di ordine di scuola degli alunni disabili.</t>
  </si>
  <si>
    <t>Facilitare un’organizzazione di inizio anno scolastico attenta e il più possibile corrispondente ai bisogni degli alunni disabili.</t>
  </si>
  <si>
    <t>Utilizzare le conoscenze apprese per rispondere ai bisogni specifici degli alunni disabili sia a livello sociale che di apprendimento.</t>
  </si>
  <si>
    <t>Sostenere modalità di ricerca e di condivisione nel gruppo docenti</t>
  </si>
  <si>
    <t>Favorire la formazione anche in sinergia con altri Istituti e/o enti (CTS, UST, AID ecc.)</t>
  </si>
  <si>
    <t>Organizzare almeno tre incontri del GLI d’Istituto</t>
  </si>
  <si>
    <t>Diffondere anche attraverso mailing list conoscenze relative a: difficoltà di apprendimento, inclusione/integrazione, software didattici e/o ausili specifici, corsi d’aggiornamento specifici…</t>
  </si>
  <si>
    <t>Cooperare con il Centro territoriale per la disabilità CTI di Bellano</t>
  </si>
  <si>
    <t>Mantenere attivo il dialogo con gli enti locali per definire in modo concertato e coordinato il servizio di assistenza educativa, il trasporto degli alunni disabili e le necessità della Scuola Potenziata.</t>
  </si>
  <si>
    <t>Lavorare in sinergia con l’ UONPIA e l’ASL del territorio (area disabilità)</t>
  </si>
  <si>
    <t>INCLUSIONE_Obiettivi</t>
  </si>
  <si>
    <t>OBIETTIVI</t>
  </si>
  <si>
    <t>vedi carpetta</t>
  </si>
  <si>
    <t>LINGUE_STRANIERE_Obiettivi</t>
  </si>
  <si>
    <t>Suscitare curiosità e interesse per motivare lo studio di una lingua straniera</t>
  </si>
  <si>
    <t>Sviluppare negli allievi la curiosità e l’interesse verso realtà culturali ed esperienze diverse dalle proprie</t>
  </si>
  <si>
    <t>Supportare e favorire l’innovazione tecnologica</t>
  </si>
  <si>
    <t>Rafforzare la dimensione verticale che contraddistingue un istituto comprensivo, rilanciando una progettualità aperta e flessibile</t>
  </si>
  <si>
    <t>CULTURA_SICUREZZA_Obiettivi</t>
  </si>
  <si>
    <t xml:space="preserve">Individuare i temi della sicurezza già presenti nella programmazione scolastica per richiamarne la valenza affinché non siano trascurati, sminuiti o disattesi </t>
  </si>
  <si>
    <t>Elaborare percorsi didattici per la promozione, a livello scolastico, della cultura della sicurezza e della prevenzione</t>
  </si>
  <si>
    <t>Stendere e proporre strumenti per valutare le conoscenze e le competenze in materia di sicurezza</t>
  </si>
  <si>
    <t>Conoscenza di comportamenti dettati da norme di sicurezza</t>
  </si>
  <si>
    <t>Assunzione di responsabilità in rapporto all’età e ai rischi incontrati</t>
  </si>
  <si>
    <t>Promozione di comportamenti ispirati alla sicurezza, alla solidarietà e al rispetto</t>
  </si>
  <si>
    <t>cliccare sulla</t>
  </si>
  <si>
    <t>torna a info</t>
  </si>
  <si>
    <t>vai a spese</t>
  </si>
  <si>
    <t>cella con "vai"</t>
  </si>
  <si>
    <t>fonte di finanziamento</t>
  </si>
  <si>
    <t>FIS</t>
  </si>
  <si>
    <t>Piano Diritto Studio</t>
  </si>
  <si>
    <t>Privati</t>
  </si>
  <si>
    <t>Fondi specifici</t>
  </si>
  <si>
    <t>specifiche_fondi</t>
  </si>
  <si>
    <t>Comune di Bellano</t>
  </si>
  <si>
    <t>Comune di Dervio</t>
  </si>
  <si>
    <t>Comune di Esino Lario</t>
  </si>
  <si>
    <t>Comune di Lierna</t>
  </si>
  <si>
    <t>Comune di Valvarrone</t>
  </si>
  <si>
    <t>Comuni afferenti al plesso</t>
  </si>
  <si>
    <t>altro:</t>
  </si>
  <si>
    <t>1. Predisposizione e coordinamento del progetto: non si incentiva se svolta dalla funzione strumentale specifica o da collaboratore del dirigente con delega specifica</t>
  </si>
  <si>
    <t>MODIFICHE</t>
  </si>
  <si>
    <t>APPORTATE</t>
  </si>
  <si>
    <t>IN SEDE DI CONTRATTAZIONE</t>
  </si>
  <si>
    <t>O DI STESURA BILANCIO</t>
  </si>
  <si>
    <t>Riduzione ore</t>
  </si>
  <si>
    <t>Finanziamento concesso</t>
  </si>
  <si>
    <t>Ore concesse</t>
  </si>
  <si>
    <t>Riduzione budget</t>
  </si>
  <si>
    <t>variazioni fonte</t>
  </si>
  <si>
    <t>Spese generali da  Diritto Studio</t>
  </si>
  <si>
    <t>Facile consumo</t>
  </si>
  <si>
    <t>Sussidi</t>
  </si>
  <si>
    <t>Materiale librario</t>
  </si>
  <si>
    <t>Abbonamenti</t>
  </si>
  <si>
    <t>Strumenti musicali</t>
  </si>
  <si>
    <t>Hardware</t>
  </si>
  <si>
    <t>Software</t>
  </si>
  <si>
    <t>Altro</t>
  </si>
  <si>
    <t>Diritti Autore, SIAE</t>
  </si>
  <si>
    <t>Noleggi</t>
  </si>
  <si>
    <t>Trasporti</t>
  </si>
  <si>
    <t>Stampa</t>
  </si>
  <si>
    <t>Materiale premiazioni</t>
  </si>
  <si>
    <t>Arredi</t>
  </si>
  <si>
    <t>ACQUISTI:</t>
  </si>
  <si>
    <t xml:space="preserve">totale spese acquisti </t>
  </si>
  <si>
    <t>SPESE PER IL PERSONALE INTERNO</t>
  </si>
  <si>
    <t>5. Assistenza tecnica: ore a supporto della progettazione con competenze specifiche</t>
  </si>
  <si>
    <t>Attrezzature sportive</t>
  </si>
  <si>
    <t>Fotocopie</t>
  </si>
  <si>
    <t>Uscita prevista</t>
  </si>
  <si>
    <t>Entrata Prevista</t>
  </si>
  <si>
    <t>eventuale seconda fonte</t>
  </si>
  <si>
    <t>eventuale terza fonte</t>
  </si>
  <si>
    <t>variazione 2ª fonte</t>
  </si>
  <si>
    <t>1ª fonte defintiva</t>
  </si>
  <si>
    <t>2ª fonte defintiva</t>
  </si>
  <si>
    <t>eventuale nuova 2ª fonte</t>
  </si>
  <si>
    <t>variazione 3ª fonte</t>
  </si>
  <si>
    <t>3ª fonte defintiva</t>
  </si>
  <si>
    <t>eventuale nuova 3ª fonte</t>
  </si>
  <si>
    <t>se negativa premettere -</t>
  </si>
  <si>
    <t>P.D.S.</t>
  </si>
  <si>
    <t>fonte, indicare la specifica nella 2ª colonna</t>
  </si>
  <si>
    <t>altro (in nota)</t>
  </si>
  <si>
    <t>Numero d'ordine</t>
  </si>
  <si>
    <t>Azione</t>
  </si>
  <si>
    <t>Referente</t>
  </si>
  <si>
    <t>PTOF</t>
  </si>
  <si>
    <t>spese personale</t>
  </si>
  <si>
    <t>previsione FIS docenti</t>
  </si>
  <si>
    <t>previsione FIS ATA</t>
  </si>
  <si>
    <t>previsione bilancio docenti</t>
  </si>
  <si>
    <t>previsione bilancio ATA</t>
  </si>
  <si>
    <t>contrattate FIS docenti</t>
  </si>
  <si>
    <t>contrattate FIS ATA</t>
  </si>
  <si>
    <t>contrattate bilancio docenti</t>
  </si>
  <si>
    <t>contrattate bilancio ATA</t>
  </si>
  <si>
    <t>spese personale esterno da PDS, previsione</t>
  </si>
  <si>
    <t>spese personale esterno da fondi specifici; previsione</t>
  </si>
  <si>
    <t>spese per acquisti da fondi specifici, previsione</t>
  </si>
  <si>
    <t>spese per acquisti da PDS, previsione</t>
  </si>
  <si>
    <t>variazioni fonte 2</t>
  </si>
  <si>
    <t>Infanzia Dervio</t>
  </si>
  <si>
    <t>spese personale esterno da PDS, finale</t>
  </si>
  <si>
    <t>spese personale esterno da fondi specifici; finale</t>
  </si>
  <si>
    <t>spese per acquisti da PDS, finale</t>
  </si>
  <si>
    <t>spese per acquisti da fondi specifici, finale</t>
  </si>
  <si>
    <t>7. Missioni, rimborsi, compensi forfetari</t>
  </si>
  <si>
    <t>eventuale altra fonte</t>
  </si>
  <si>
    <t>eventuale ulteriore fonte</t>
  </si>
  <si>
    <t>totale da PDS</t>
  </si>
  <si>
    <t>Non modificare da parte del referente</t>
  </si>
  <si>
    <t>6. Altro incentivato come ore funzionali all'insegnamento (vedasi contrattazione previgente; inserire qui il budget per accompagnamenti sportivi e per orientamento)</t>
  </si>
  <si>
    <t>Entrata Prevista 2ª fonte</t>
  </si>
  <si>
    <t>Entrata Prevista 3ª fonte</t>
  </si>
  <si>
    <t>Entrate e uscite saranno suddivise per anno finanziario; le celle ombreggiate di grigio contengono calcoli automatici; l'entrata per la prima fonte di finanziamanto è automatica e tiene conto dell'eventuale indicazione di altre entrate da inserire nelle celle verdi.</t>
  </si>
  <si>
    <t>Scuole Primarie</t>
  </si>
  <si>
    <t>Scuole Secondarie</t>
  </si>
  <si>
    <t>A06 - VALUTAZIONE E CONTINUITÀ</t>
  </si>
  <si>
    <t>P01 - AMBIENTE</t>
  </si>
  <si>
    <t>P01 - MATEMATICA</t>
  </si>
  <si>
    <t>P01 - SCUOLA DIGITALE</t>
  </si>
  <si>
    <t>P02 - SPETTACOLO!</t>
  </si>
  <si>
    <t>P02 - MUSICA</t>
  </si>
  <si>
    <t>P02 - UNIVERSO LETTURA</t>
  </si>
  <si>
    <t>P02 - SOSTEGNO E POTENZIAMENTO DELL'APPRENDIMENTO LINGUE STRANIERE</t>
  </si>
  <si>
    <t>P02 - NEL TERRITORIO</t>
  </si>
  <si>
    <t>P02 - CRESCIAMO INSIEME</t>
  </si>
  <si>
    <t>P02 - PER IL SUCCESSO FORMATIVO</t>
  </si>
  <si>
    <t xml:space="preserve">P02 - DIFFUSIONE CULTURA DELLA SICUREZZA </t>
  </si>
  <si>
    <t>P02 - SOSTEGNO ALL'INTEGRAZIONE SCOLASTICA ALUNNI NON ITALIANI</t>
  </si>
  <si>
    <t>P02 - INSIEME PER UNA SCUOLA DI QUALITÀ</t>
  </si>
  <si>
    <t>P02 - SPORT (SC. PRIMARIA E INFANZIA)</t>
  </si>
  <si>
    <t>P02 - SPORT (SC. SECONDARIA - CSS)</t>
  </si>
  <si>
    <t>P03 - CERTIFICAZIONI LINGUISTICHE</t>
  </si>
  <si>
    <t>VALUTAZIONE_CONTINUITÀ_Obiettivi</t>
  </si>
  <si>
    <t>BENESSERE_Obiettivi</t>
  </si>
  <si>
    <t>Interagire con le associazioni operanti sul territorio in ambito di salute</t>
  </si>
  <si>
    <t>Prevenire gli abusi sessuali</t>
  </si>
  <si>
    <t>AMBIENTE_Obiettivi</t>
  </si>
  <si>
    <t>Interagire con le associazioni operanti sul territorio in ambito di ambiente</t>
  </si>
  <si>
    <t>P02 - SALUTE, BENESSERE</t>
  </si>
  <si>
    <t>MATEMATICA_Obiettivi</t>
  </si>
  <si>
    <t>Implementare la cultura matematico-scientifica.</t>
  </si>
  <si>
    <t>Migliorare gli esiti delle Prove Invalsi di matematica, dalla scuola primaria alla scuola secondaria di II grado.</t>
  </si>
  <si>
    <t>Utilizzare le conoscenze matematiche e scientifico – tecnologiche per trovare e giustificare soluzioni a problemi reali.</t>
  </si>
  <si>
    <t>Partecipare a competizioni nazionali e/o europee.</t>
  </si>
  <si>
    <t>3. Attività di docenza: frontale in ore EXTRASCOLASTICHE per un numero qualificato di alunni; per recuperi o ALFABETIZZAZIONE anche per numero ridotto e in orario scolastico</t>
  </si>
  <si>
    <t>4. Assistenza agli alunni: presenza in CONTEMPORANEITÀ ad una lezione o a un laboratorio</t>
  </si>
  <si>
    <t>il DETTAGLIO verrà comunicato alla segreteria SUCCESSIVAMENTE in fase di acquisto</t>
  </si>
  <si>
    <t>2025/2026</t>
  </si>
  <si>
    <t>2026/2027</t>
  </si>
  <si>
    <t>2027/2028</t>
  </si>
  <si>
    <t>2028/2029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</si>
</sst>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7">
    <font>
      <sz val="10"/>
      <name val="Arial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color rgb="FF212121"/>
      <name val="Titilliumweb-r"/>
    </font>
    <font>
      <u/>
      <sz val="10"/>
      <color theme="10"/>
      <name val="Arial"/>
      <family val="2"/>
    </font>
    <font>
      <b/>
      <sz val="10"/>
      <color theme="3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0" xfId="0" applyBorder="1"/>
    <xf numFmtId="0" fontId="6" fillId="0" borderId="0" xfId="0" applyFont="1"/>
    <xf numFmtId="4" fontId="6" fillId="0" borderId="0" xfId="0" applyNumberFormat="1" applyFont="1"/>
    <xf numFmtId="4" fontId="6" fillId="0" borderId="0" xfId="0" applyNumberFormat="1" applyFont="1" applyFill="1" applyBorder="1"/>
    <xf numFmtId="0" fontId="6" fillId="0" borderId="0" xfId="0" applyFont="1" applyBorder="1"/>
    <xf numFmtId="2" fontId="6" fillId="0" borderId="0" xfId="0" applyNumberFormat="1" applyFont="1"/>
    <xf numFmtId="1" fontId="6" fillId="0" borderId="0" xfId="0" applyNumberFormat="1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4" fontId="10" fillId="0" borderId="0" xfId="0" applyNumberFormat="1" applyFont="1"/>
    <xf numFmtId="4" fontId="10" fillId="0" borderId="0" xfId="0" applyNumberFormat="1" applyFont="1" applyFill="1" applyBorder="1"/>
    <xf numFmtId="0" fontId="11" fillId="0" borderId="0" xfId="0" applyFont="1"/>
    <xf numFmtId="0" fontId="12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wrapText="1"/>
    </xf>
    <xf numFmtId="0" fontId="13" fillId="0" borderId="0" xfId="0" applyFont="1"/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left"/>
    </xf>
    <xf numFmtId="0" fontId="14" fillId="3" borderId="7" xfId="1" applyFill="1" applyBorder="1" applyAlignment="1">
      <alignment horizontal="center"/>
    </xf>
    <xf numFmtId="0" fontId="14" fillId="4" borderId="7" xfId="1" applyFill="1" applyBorder="1" applyAlignment="1">
      <alignment horizontal="center"/>
    </xf>
    <xf numFmtId="0" fontId="12" fillId="0" borderId="0" xfId="0" applyFont="1" applyProtection="1">
      <protection locked="0"/>
    </xf>
    <xf numFmtId="0" fontId="10" fillId="0" borderId="0" xfId="0" applyFont="1" applyProtection="1">
      <protection locked="0"/>
    </xf>
    <xf numFmtId="4" fontId="10" fillId="0" borderId="0" xfId="0" applyNumberFormat="1" applyFont="1" applyProtection="1">
      <protection locked="0"/>
    </xf>
    <xf numFmtId="4" fontId="10" fillId="0" borderId="0" xfId="0" applyNumberFormat="1" applyFont="1" applyFill="1" applyBorder="1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4" fontId="6" fillId="0" borderId="0" xfId="0" applyNumberFormat="1" applyFont="1" applyProtection="1">
      <protection locked="0"/>
    </xf>
    <xf numFmtId="4" fontId="6" fillId="0" borderId="0" xfId="0" applyNumberFormat="1" applyFont="1" applyFill="1" applyBorder="1" applyProtection="1">
      <protection locked="0"/>
    </xf>
    <xf numFmtId="2" fontId="6" fillId="0" borderId="0" xfId="0" applyNumberFormat="1" applyFont="1" applyProtection="1">
      <protection locked="0"/>
    </xf>
    <xf numFmtId="1" fontId="6" fillId="0" borderId="0" xfId="0" applyNumberFormat="1" applyFont="1" applyProtection="1">
      <protection locked="0"/>
    </xf>
    <xf numFmtId="0" fontId="11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Border="1" applyAlignment="1" applyProtection="1">
      <protection locked="0"/>
    </xf>
    <xf numFmtId="4" fontId="0" fillId="0" borderId="0" xfId="0" applyNumberFormat="1" applyProtection="1">
      <protection locked="0"/>
    </xf>
    <xf numFmtId="4" fontId="0" fillId="0" borderId="0" xfId="0" applyNumberForma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4" fontId="1" fillId="0" borderId="0" xfId="0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4" fontId="2" fillId="0" borderId="0" xfId="0" applyNumberFormat="1" applyFont="1" applyProtection="1">
      <protection locked="0"/>
    </xf>
    <xf numFmtId="4" fontId="2" fillId="0" borderId="0" xfId="0" applyNumberFormat="1" applyFont="1" applyFill="1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protection locked="0"/>
    </xf>
    <xf numFmtId="0" fontId="2" fillId="0" borderId="0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Border="1" applyProtection="1">
      <protection locked="0"/>
    </xf>
    <xf numFmtId="4" fontId="1" fillId="0" borderId="4" xfId="0" applyNumberFormat="1" applyFont="1" applyBorder="1" applyProtection="1">
      <protection locked="0"/>
    </xf>
    <xf numFmtId="0" fontId="8" fillId="0" borderId="0" xfId="0" applyFont="1" applyBorder="1" applyAlignment="1" applyProtection="1">
      <protection locked="0"/>
    </xf>
    <xf numFmtId="4" fontId="2" fillId="0" borderId="0" xfId="0" applyNumberFormat="1" applyFont="1" applyBorder="1" applyProtection="1">
      <protection locked="0"/>
    </xf>
    <xf numFmtId="4" fontId="0" fillId="0" borderId="6" xfId="0" applyNumberFormat="1" applyBorder="1" applyProtection="1">
      <protection locked="0"/>
    </xf>
    <xf numFmtId="0" fontId="5" fillId="0" borderId="0" xfId="0" applyFont="1" applyProtection="1">
      <protection locked="0"/>
    </xf>
    <xf numFmtId="0" fontId="0" fillId="0" borderId="0" xfId="0" applyBorder="1" applyProtection="1">
      <protection locked="0"/>
    </xf>
    <xf numFmtId="15" fontId="0" fillId="0" borderId="0" xfId="0" applyNumberFormat="1" applyProtection="1">
      <protection locked="0"/>
    </xf>
    <xf numFmtId="0" fontId="0" fillId="0" borderId="0" xfId="0" applyProtection="1"/>
    <xf numFmtId="4" fontId="1" fillId="2" borderId="4" xfId="0" applyNumberFormat="1" applyFont="1" applyFill="1" applyBorder="1" applyProtection="1"/>
    <xf numFmtId="4" fontId="1" fillId="2" borderId="5" xfId="0" applyNumberFormat="1" applyFont="1" applyFill="1" applyBorder="1" applyProtection="1"/>
    <xf numFmtId="0" fontId="6" fillId="0" borderId="0" xfId="0" applyFont="1" applyAlignment="1">
      <alignment horizontal="right"/>
    </xf>
    <xf numFmtId="0" fontId="10" fillId="5" borderId="0" xfId="0" applyFont="1" applyFill="1" applyProtection="1">
      <protection locked="0"/>
    </xf>
    <xf numFmtId="2" fontId="6" fillId="5" borderId="0" xfId="0" applyNumberFormat="1" applyFont="1" applyFill="1" applyProtection="1">
      <protection locked="0"/>
    </xf>
    <xf numFmtId="0" fontId="6" fillId="5" borderId="0" xfId="0" applyFont="1" applyFill="1" applyProtection="1">
      <protection locked="0"/>
    </xf>
    <xf numFmtId="1" fontId="6" fillId="5" borderId="0" xfId="0" applyNumberFormat="1" applyFont="1" applyFill="1" applyProtection="1">
      <protection locked="0"/>
    </xf>
    <xf numFmtId="0" fontId="11" fillId="5" borderId="0" xfId="0" applyFont="1" applyFill="1" applyProtection="1">
      <protection locked="0"/>
    </xf>
    <xf numFmtId="0" fontId="1" fillId="5" borderId="0" xfId="0" applyFont="1" applyFill="1" applyProtection="1">
      <protection locked="0"/>
    </xf>
    <xf numFmtId="0" fontId="2" fillId="5" borderId="0" xfId="0" applyFont="1" applyFill="1" applyProtection="1">
      <protection locked="0"/>
    </xf>
    <xf numFmtId="0" fontId="2" fillId="5" borderId="0" xfId="0" applyFont="1" applyFill="1" applyBorder="1" applyProtection="1">
      <protection locked="0"/>
    </xf>
    <xf numFmtId="0" fontId="1" fillId="5" borderId="4" xfId="0" applyFont="1" applyFill="1" applyBorder="1" applyProtection="1">
      <protection locked="0"/>
    </xf>
    <xf numFmtId="0" fontId="1" fillId="5" borderId="0" xfId="0" applyFont="1" applyFill="1" applyBorder="1" applyProtection="1">
      <protection locked="0"/>
    </xf>
    <xf numFmtId="0" fontId="0" fillId="5" borderId="0" xfId="0" applyFill="1" applyProtection="1">
      <protection locked="0"/>
    </xf>
    <xf numFmtId="0" fontId="10" fillId="5" borderId="0" xfId="0" applyFont="1" applyFill="1" applyBorder="1" applyProtection="1">
      <protection locked="0"/>
    </xf>
    <xf numFmtId="0" fontId="6" fillId="5" borderId="0" xfId="0" applyFont="1" applyFill="1" applyBorder="1" applyProtection="1">
      <protection locked="0"/>
    </xf>
    <xf numFmtId="2" fontId="6" fillId="5" borderId="0" xfId="0" applyNumberFormat="1" applyFont="1" applyFill="1" applyBorder="1" applyProtection="1">
      <protection locked="0"/>
    </xf>
    <xf numFmtId="0" fontId="11" fillId="5" borderId="0" xfId="0" applyFont="1" applyFill="1" applyBorder="1" applyProtection="1">
      <protection locked="0"/>
    </xf>
    <xf numFmtId="0" fontId="0" fillId="5" borderId="0" xfId="0" applyFill="1" applyBorder="1" applyProtection="1">
      <protection locked="0"/>
    </xf>
    <xf numFmtId="4" fontId="3" fillId="2" borderId="4" xfId="0" applyNumberFormat="1" applyFont="1" applyFill="1" applyBorder="1" applyProtection="1"/>
    <xf numFmtId="0" fontId="0" fillId="0" borderId="0" xfId="0" applyFill="1" applyProtection="1">
      <protection locked="0"/>
    </xf>
    <xf numFmtId="4" fontId="0" fillId="0" borderId="0" xfId="0" applyNumberFormat="1" applyFill="1" applyProtection="1">
      <protection locked="0"/>
    </xf>
    <xf numFmtId="0" fontId="6" fillId="0" borderId="0" xfId="0" applyFont="1" applyFill="1" applyProtection="1">
      <protection locked="0"/>
    </xf>
    <xf numFmtId="0" fontId="0" fillId="0" borderId="0" xfId="0" applyFill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8" xfId="0" applyBorder="1" applyProtection="1">
      <protection locked="0"/>
    </xf>
    <xf numFmtId="4" fontId="0" fillId="0" borderId="8" xfId="0" applyNumberFormat="1" applyFill="1" applyBorder="1" applyProtection="1">
      <protection locked="0"/>
    </xf>
    <xf numFmtId="0" fontId="3" fillId="0" borderId="0" xfId="0" applyFont="1" applyProtection="1">
      <protection locked="0"/>
    </xf>
    <xf numFmtId="4" fontId="3" fillId="0" borderId="0" xfId="0" applyNumberFormat="1" applyFont="1" applyProtection="1">
      <protection locked="0"/>
    </xf>
    <xf numFmtId="4" fontId="3" fillId="0" borderId="0" xfId="0" applyNumberFormat="1" applyFont="1" applyFill="1" applyBorder="1" applyProtection="1">
      <protection locked="0"/>
    </xf>
    <xf numFmtId="0" fontId="3" fillId="5" borderId="0" xfId="0" applyFont="1" applyFill="1" applyProtection="1">
      <protection locked="0"/>
    </xf>
    <xf numFmtId="0" fontId="3" fillId="5" borderId="0" xfId="0" applyFont="1" applyFill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10" xfId="0" applyFont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1" fillId="0" borderId="11" xfId="0" applyNumberFormat="1" applyFont="1" applyFill="1" applyBorder="1" applyProtection="1">
      <protection locked="0"/>
    </xf>
    <xf numFmtId="4" fontId="1" fillId="4" borderId="4" xfId="0" applyNumberFormat="1" applyFont="1" applyFill="1" applyBorder="1" applyProtection="1">
      <protection locked="0"/>
    </xf>
    <xf numFmtId="0" fontId="4" fillId="5" borderId="0" xfId="0" applyFont="1" applyFill="1" applyProtection="1">
      <protection locked="0"/>
    </xf>
    <xf numFmtId="0" fontId="1" fillId="0" borderId="8" xfId="0" applyFont="1" applyBorder="1" applyProtection="1">
      <protection locked="0"/>
    </xf>
    <xf numFmtId="0" fontId="2" fillId="0" borderId="8" xfId="0" applyFont="1" applyBorder="1" applyProtection="1">
      <protection locked="0"/>
    </xf>
    <xf numFmtId="4" fontId="1" fillId="0" borderId="8" xfId="0" applyNumberFormat="1" applyFont="1" applyFill="1" applyBorder="1" applyProtection="1">
      <protection locked="0"/>
    </xf>
    <xf numFmtId="4" fontId="1" fillId="0" borderId="12" xfId="0" applyNumberFormat="1" applyFont="1" applyFill="1" applyBorder="1" applyProtection="1">
      <protection locked="0"/>
    </xf>
    <xf numFmtId="0" fontId="0" fillId="5" borderId="0" xfId="0" applyFill="1"/>
    <xf numFmtId="0" fontId="0" fillId="0" borderId="0" xfId="0" applyFill="1"/>
    <xf numFmtId="164" fontId="0" fillId="0" borderId="0" xfId="0" applyNumberFormat="1"/>
    <xf numFmtId="0" fontId="0" fillId="0" borderId="0" xfId="0" applyNumberFormat="1"/>
    <xf numFmtId="164" fontId="15" fillId="0" borderId="0" xfId="0" applyNumberFormat="1" applyFont="1"/>
    <xf numFmtId="0" fontId="1" fillId="0" borderId="9" xfId="0" applyFont="1" applyBorder="1" applyProtection="1"/>
    <xf numFmtId="0" fontId="1" fillId="0" borderId="4" xfId="0" applyFont="1" applyBorder="1" applyProtection="1"/>
    <xf numFmtId="0" fontId="0" fillId="0" borderId="0" xfId="0" applyFill="1" applyProtection="1"/>
    <xf numFmtId="0" fontId="14" fillId="0" borderId="7" xfId="1" applyFill="1" applyBorder="1" applyProtection="1"/>
    <xf numFmtId="0" fontId="16" fillId="0" borderId="13" xfId="0" applyFont="1" applyFill="1" applyBorder="1"/>
    <xf numFmtId="0" fontId="6" fillId="0" borderId="1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6" fillId="0" borderId="2" xfId="0" applyFont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</cellXfs>
  <cellStyles count="2">
    <cellStyle name="Collegamento ipertestuale" xfId="1" builtinId="8"/>
    <cellStyle name="Normale" xfId="0" builtinId="0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la1" displayName="Tabella1" ref="A1:A9" totalsRowShown="0" headerRowDxfId="34" dataDxfId="33">
  <autoFilter ref="A1:A9"/>
  <tableColumns count="1">
    <tableColumn id="1" name="anno" dataDxfId="32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1" name="Tabella11" displayName="Tabella11" ref="P23:P29" totalsRowShown="0">
  <autoFilter ref="P23:P29"/>
  <tableColumns count="1">
    <tableColumn id="1" name="NEL_TERRITORIO_Obiettivi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2" name="Tabella12" displayName="Tabella12" ref="P31:P40" totalsRowShown="0">
  <autoFilter ref="P31:P40"/>
  <tableColumns count="1">
    <tableColumn id="1" name="INCLUSIONE_ALUNNI_NON_ITALIANI_Obiettivi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3" name="Tabella13" displayName="Tabella13" ref="P42:P45" totalsRowShown="0">
  <autoFilter ref="P42:P45"/>
  <tableColumns count="1">
    <tableColumn id="1" name="INSIEME_PER_UNA_SCUOLA_DI_QUALITÀ_Obiettivi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4" name="Tabella14" displayName="Tabella14" ref="P47:P51" totalsRowShown="0">
  <autoFilter ref="P47:P51"/>
  <tableColumns count="1">
    <tableColumn id="1" name="PER_IL_SUCCESSO_FORMATIVO_Obiettivi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5" name="Tabella15" displayName="Tabella15" ref="P53:P63" totalsRowShown="0">
  <autoFilter ref="P53:P63"/>
  <tableColumns count="1">
    <tableColumn id="1" name="SPORT_PRIMARIA_INFANZIA_Obiettivi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6" name="Tabella16" displayName="Tabella16" ref="P65:P74" totalsRowShown="0">
  <autoFilter ref="P65:P74"/>
  <tableColumns count="1">
    <tableColumn id="1" name="SPORT_SECONDARIA_Obiettivi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7" name="Tabella17" displayName="Tabella17" ref="P134:P149" totalsRowShown="0">
  <autoFilter ref="P134:P149"/>
  <tableColumns count="1">
    <tableColumn id="1" name="NUOVE_TECNOLOGIE_PNSD_Obiettivi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8" name="Tabella18" displayName="Tabella18" ref="P170:P174" totalsRowShown="0">
  <autoFilter ref="P170:P174"/>
  <tableColumns count="1">
    <tableColumn id="1" name="ORIENTAMENTO_Obiettivi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9" name="Tabella19" displayName="Tabella19" ref="P152:P168" totalsRowShown="0" headerRowDxfId="19" dataDxfId="18">
  <autoFilter ref="P152:P168"/>
  <tableColumns count="1">
    <tableColumn id="1" name="INCLUSIONE_Obiettivi" dataDxfId="17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id="20" name="Tabella20" displayName="Tabella20" ref="J31:J37" totalsRowShown="0" headerRowDxfId="16" dataDxfId="15">
  <autoFilter ref="J31:J37"/>
  <tableColumns count="1">
    <tableColumn id="1" name="LINGUE_STRANIERE_Obiettivi" dataDxfId="1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la2" displayName="Tabella2" ref="C1:C22" totalsRowShown="0" headerRowDxfId="31" dataDxfId="30">
  <autoFilter ref="C1:C22"/>
  <tableColumns count="1">
    <tableColumn id="1" name="progettualità" dataDxfId="29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id="21" name="Tabella21" displayName="Tabella21" ref="J39:J46" totalsRowShown="0" headerRowDxfId="13" dataDxfId="12">
  <autoFilter ref="J39:J46"/>
  <tableColumns count="1">
    <tableColumn id="1" name="CULTURA_SICUREZZA_Obiettivi" dataDxfId="11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4" name="Tabella4" displayName="Tabella4" ref="A24:A30" totalsRowShown="0" headerRowDxfId="10" dataDxfId="9">
  <autoFilter ref="A24:A30"/>
  <tableColumns count="1">
    <tableColumn id="1" name="fonte di finanziamento" dataDxfId="8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22" name="Tabella22" displayName="Tabella22" ref="A33:A56" totalsRowShown="0" dataDxfId="7">
  <autoFilter ref="A33:A56"/>
  <tableColumns count="1">
    <tableColumn id="1" name="specifiche_fondi" dataDxfId="6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id="23" name="Tabella23" displayName="Tabella23" ref="A58:A62" totalsRowShown="0" headerRowDxfId="5" dataDxfId="4">
  <autoFilter ref="A58:A62"/>
  <tableColumns count="1">
    <tableColumn id="1" name="variazioni fonte" dataDxfId="3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24" name="Tabella2325" displayName="Tabella2325" ref="A65:A70" totalsRowShown="0" headerRowDxfId="2" dataDxfId="1">
  <autoFilter ref="A65:A70"/>
  <tableColumns count="1">
    <tableColumn id="1" name="variazioni fonte 2" dataDxfId="0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5" name="Tabella1326" displayName="Tabella1326" ref="P177:P180" totalsRowShown="0">
  <autoFilter ref="P177:P180"/>
  <tableColumns count="1">
    <tableColumn id="1" name="VALUTAZIONE_CONTINUITÀ_Obiettivi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26" name="Tabella1027" displayName="Tabella1027" ref="P184:P201" totalsRowShown="0">
  <autoFilter ref="P184:P201"/>
  <tableColumns count="1">
    <tableColumn id="1" name="BENESSERE_Obiettivi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id="27" name="Tabella1828" displayName="Tabella1828" ref="P204:P210" totalsRowShown="0">
  <autoFilter ref="P204:P210"/>
  <tableColumns count="1">
    <tableColumn id="1" name="MATEMATICA_Obiettivi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ella3" displayName="Tabella3" ref="J1:J7" totalsRowShown="0" headerRowDxfId="28" dataDxfId="27">
  <autoFilter ref="J1:J7"/>
  <tableColumns count="1">
    <tableColumn id="1" name="Destinatari" dataDxfId="26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Tabella5" displayName="Tabella5" ref="J11:J28" totalsRowShown="0" headerRowDxfId="25" dataDxfId="24">
  <autoFilter ref="J11:J28"/>
  <tableColumns count="1">
    <tableColumn id="1" name="specifica" dataDxfId="23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Tabella6" displayName="Tabella6" ref="M1:M13" totalsRowShown="0" headerRowDxfId="22" dataDxfId="21">
  <autoFilter ref="M1:M13"/>
  <tableColumns count="1">
    <tableColumn id="1" name="Periodo" dataDxfId="20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" name="Tabella7" displayName="Tabella7" ref="P1:P4" totalsRowShown="0">
  <autoFilter ref="P1:P4"/>
  <tableColumns count="1">
    <tableColumn id="1" name="SPETTACOLO_Obiettivi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8" name="Tabella8" displayName="Tabella8" ref="P6:P9" totalsRowShown="0">
  <autoFilter ref="P6:P9"/>
  <tableColumns count="1">
    <tableColumn id="1" name="UNIVERSO_LETTURA_Obiettivi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9" name="Tabella9" displayName="Tabella9" ref="P11:P15" totalsRowShown="0">
  <autoFilter ref="P11:P15"/>
  <tableColumns count="1">
    <tableColumn id="1" name="MUSICA_Obiettivi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10" name="Tabella10" displayName="Tabella10" ref="P17:P21" totalsRowShown="0">
  <autoFilter ref="P17:P21"/>
  <tableColumns count="1">
    <tableColumn id="1" name="AMBIENTE_Obiettivi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20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abSelected="1" workbookViewId="0">
      <selection activeCell="E9" sqref="E9:J9"/>
    </sheetView>
  </sheetViews>
  <sheetFormatPr defaultRowHeight="12.75"/>
  <cols>
    <col min="2" max="2" width="10.5703125" customWidth="1"/>
  </cols>
  <sheetData>
    <row r="1" spans="1:23" s="10" customFormat="1" ht="20.25">
      <c r="A1" s="14" t="s">
        <v>8</v>
      </c>
      <c r="K1" s="11"/>
      <c r="L1" s="12"/>
    </row>
    <row r="2" spans="1:23" s="10" customFormat="1" ht="18.75" thickBot="1">
      <c r="K2" s="11"/>
      <c r="L2" s="12"/>
    </row>
    <row r="3" spans="1:23" s="2" customFormat="1" ht="16.5" thickBot="1">
      <c r="A3" s="8" t="s">
        <v>34</v>
      </c>
      <c r="B3" s="114"/>
      <c r="C3" s="115"/>
      <c r="D3" s="5"/>
      <c r="G3" s="3"/>
      <c r="H3" s="4"/>
      <c r="I3" s="6"/>
      <c r="J3" s="7"/>
      <c r="K3" s="6"/>
      <c r="L3" s="7"/>
      <c r="M3" s="6"/>
      <c r="N3" s="7"/>
      <c r="O3" s="6"/>
      <c r="P3" s="7"/>
      <c r="Q3" s="6"/>
      <c r="R3" s="7"/>
      <c r="S3" s="6"/>
    </row>
    <row r="4" spans="1:23" s="2" customFormat="1" ht="16.5" thickBot="1">
      <c r="A4" s="8"/>
      <c r="G4" s="5"/>
      <c r="H4" s="5"/>
      <c r="K4" s="3"/>
      <c r="L4" s="4"/>
      <c r="M4" s="6"/>
      <c r="N4" s="7"/>
      <c r="O4" s="6"/>
      <c r="P4" s="7"/>
      <c r="Q4" s="6"/>
      <c r="R4" s="7"/>
      <c r="S4" s="6"/>
      <c r="T4" s="7"/>
      <c r="U4" s="6"/>
      <c r="V4" s="7"/>
      <c r="W4" s="6"/>
    </row>
    <row r="5" spans="1:23" s="13" customFormat="1" ht="16.5" thickBot="1">
      <c r="A5" s="8" t="s">
        <v>29</v>
      </c>
      <c r="C5" s="111"/>
      <c r="D5" s="112"/>
      <c r="E5" s="112"/>
      <c r="F5" s="112"/>
      <c r="G5" s="112"/>
      <c r="H5" s="113"/>
    </row>
    <row r="6" spans="1:23" ht="13.5" thickBot="1"/>
    <row r="7" spans="1:23" ht="16.5" thickBot="1">
      <c r="A7" s="8" t="s">
        <v>35</v>
      </c>
      <c r="B7" s="13"/>
      <c r="C7" s="114"/>
      <c r="D7" s="119"/>
      <c r="E7" s="119"/>
      <c r="F7" s="119"/>
      <c r="G7" s="119"/>
      <c r="H7" s="120"/>
    </row>
    <row r="8" spans="1:23" ht="13.5" thickBot="1"/>
    <row r="9" spans="1:23" ht="16.5" thickBot="1">
      <c r="A9" s="8" t="s">
        <v>30</v>
      </c>
      <c r="E9" s="116"/>
      <c r="F9" s="117"/>
      <c r="G9" s="117"/>
      <c r="H9" s="117"/>
      <c r="I9" s="117"/>
      <c r="J9" s="118"/>
    </row>
    <row r="10" spans="1:23" ht="13.5" thickBot="1"/>
    <row r="11" spans="1:23" ht="16.5" thickBot="1">
      <c r="A11" s="8" t="s">
        <v>36</v>
      </c>
      <c r="B11" s="8"/>
      <c r="C11" s="13"/>
      <c r="D11" s="111"/>
      <c r="E11" s="112"/>
      <c r="F11" s="112"/>
      <c r="G11" s="112"/>
      <c r="H11" s="112"/>
      <c r="I11" s="113"/>
    </row>
    <row r="12" spans="1:23" ht="13.5" thickBot="1"/>
    <row r="13" spans="1:23" ht="16.5" thickBot="1">
      <c r="A13" s="8" t="s">
        <v>59</v>
      </c>
      <c r="B13" s="8"/>
      <c r="C13" s="13"/>
      <c r="D13" s="111"/>
      <c r="E13" s="112"/>
      <c r="F13" s="112"/>
      <c r="G13" s="112"/>
      <c r="H13" s="112"/>
      <c r="I13" s="113"/>
    </row>
    <row r="14" spans="1:23" ht="13.5" thickBot="1"/>
    <row r="15" spans="1:23" ht="16.5" thickBot="1">
      <c r="A15" s="8" t="s">
        <v>60</v>
      </c>
      <c r="B15" s="8"/>
      <c r="C15" s="8"/>
      <c r="D15" s="13"/>
      <c r="E15" s="16" t="s">
        <v>62</v>
      </c>
      <c r="F15" s="111"/>
      <c r="G15" s="113"/>
      <c r="H15" s="15" t="s">
        <v>63</v>
      </c>
      <c r="I15" s="111"/>
      <c r="J15" s="113"/>
    </row>
    <row r="16" spans="1:23" ht="15.75">
      <c r="A16" s="8"/>
      <c r="B16" s="8"/>
      <c r="C16" s="8"/>
      <c r="D16" s="13"/>
      <c r="E16" s="16"/>
      <c r="F16" s="20"/>
      <c r="G16" s="20"/>
      <c r="H16" s="15"/>
      <c r="I16" s="20"/>
      <c r="J16" s="20"/>
    </row>
    <row r="17" spans="1:16" ht="13.5" thickBot="1"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</row>
    <row r="18" spans="1:16" ht="13.5" thickBot="1">
      <c r="A18" s="9" t="s">
        <v>220</v>
      </c>
      <c r="C18" s="109" t="str">
        <f>IF(E9=obiettivi!A1,"vai"," ")</f>
        <v xml:space="preserve"> </v>
      </c>
      <c r="D18" s="108"/>
      <c r="E18" s="109" t="str">
        <f>IF(E9=obiettivi!A6,"vai"," ")</f>
        <v xml:space="preserve"> </v>
      </c>
      <c r="F18" s="108"/>
      <c r="G18" s="109" t="str">
        <f>IF(E9=obiettivi!A14,"vai"," ")</f>
        <v xml:space="preserve"> </v>
      </c>
      <c r="H18" s="108"/>
      <c r="I18" s="109" t="str">
        <f>IF(E9=obiettivi!A22,"vai"," ")</f>
        <v xml:space="preserve"> </v>
      </c>
      <c r="J18" s="108"/>
      <c r="K18" s="109" t="str">
        <f>IF(E9=obiettivi!A31,"vai"," ")</f>
        <v xml:space="preserve"> </v>
      </c>
      <c r="L18" s="108"/>
      <c r="M18" s="109" t="str">
        <f>IF(E9=obiettivi!A39,"vai"," ")</f>
        <v xml:space="preserve"> </v>
      </c>
      <c r="N18" s="108"/>
      <c r="O18" s="109" t="str">
        <f>IF(E9=obiettivi!A48,"vai"," ")</f>
        <v xml:space="preserve"> </v>
      </c>
      <c r="P18" s="58"/>
    </row>
    <row r="19" spans="1:16" ht="13.5" thickBot="1">
      <c r="A19" s="2" t="s">
        <v>234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58"/>
    </row>
    <row r="20" spans="1:16" ht="13.5" thickBot="1">
      <c r="A20" s="2" t="s">
        <v>237</v>
      </c>
      <c r="B20" s="2"/>
      <c r="C20" s="109" t="str">
        <f>IF(E9=obiettivi!A55,"vai"," ")</f>
        <v xml:space="preserve"> </v>
      </c>
      <c r="D20" s="108"/>
      <c r="E20" s="109" t="str">
        <f>IF(E9=obiettivi!A63,"vai"," ")</f>
        <v xml:space="preserve"> </v>
      </c>
      <c r="F20" s="108"/>
      <c r="G20" s="109" t="str">
        <f>IF(E9=obiettivi!A70,"vai"," ")</f>
        <v xml:space="preserve"> </v>
      </c>
      <c r="H20" s="108"/>
      <c r="I20" s="109" t="str">
        <f>IF(E9=obiettivi!A79,"vai"," ")</f>
        <v xml:space="preserve"> </v>
      </c>
      <c r="J20" s="108"/>
      <c r="K20" s="109" t="str">
        <f>IF(E9=obiettivi!A88,"vai"," ")</f>
        <v xml:space="preserve"> </v>
      </c>
      <c r="L20" s="108"/>
      <c r="M20" s="109" t="str">
        <f>IF(E9=obiettivi!A97,"vai"," ")</f>
        <v xml:space="preserve"> </v>
      </c>
      <c r="N20" s="108"/>
      <c r="O20" s="109" t="str">
        <f>IF(E9=obiettivi!A105,"vai"," ")</f>
        <v xml:space="preserve"> </v>
      </c>
      <c r="P20" s="58"/>
    </row>
    <row r="21" spans="1:16" ht="13.5" thickBot="1"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58"/>
    </row>
    <row r="22" spans="1:16" ht="13.5" thickBot="1">
      <c r="C22" s="109" t="str">
        <f>IF(E9=obiettivi!A114,"vai"," ")</f>
        <v xml:space="preserve"> </v>
      </c>
      <c r="D22" s="108"/>
      <c r="E22" s="109" t="str">
        <f>IF(E9=obiettivi!A123,"vai"," ")</f>
        <v xml:space="preserve"> </v>
      </c>
      <c r="F22" s="108"/>
      <c r="G22" s="109" t="str">
        <f>IF(E9=obiettivi!A132,"vai"," ")</f>
        <v xml:space="preserve"> </v>
      </c>
      <c r="H22" s="108"/>
      <c r="I22" s="109" t="str">
        <f>IF(E9=obiettivi!A141,"vai"," ")</f>
        <v xml:space="preserve"> </v>
      </c>
      <c r="J22" s="108"/>
      <c r="K22" s="109" t="str">
        <f>IF(E9=obiettivi!A150,"vai"," ")</f>
        <v xml:space="preserve"> </v>
      </c>
      <c r="L22" s="108"/>
      <c r="M22" s="109" t="str">
        <f>IF(E9=obiettivi!A159,"vai"," ")</f>
        <v xml:space="preserve"> </v>
      </c>
      <c r="N22" s="108"/>
      <c r="O22" s="58"/>
      <c r="P22" s="58"/>
    </row>
    <row r="23" spans="1:16"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</row>
    <row r="24" spans="1:16"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1:16"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</row>
  </sheetData>
  <sheetProtection sheet="1" objects="1" scenarios="1"/>
  <mergeCells count="8">
    <mergeCell ref="D11:I11"/>
    <mergeCell ref="D13:I13"/>
    <mergeCell ref="F15:G15"/>
    <mergeCell ref="I15:J15"/>
    <mergeCell ref="B3:C3"/>
    <mergeCell ref="C5:H5"/>
    <mergeCell ref="E9:J9"/>
    <mergeCell ref="C7:H7"/>
  </mergeCells>
  <dataValidations xWindow="729" yWindow="375" count="4">
    <dataValidation type="list" allowBlank="1" showInputMessage="1" showErrorMessage="1" promptTitle="anno" prompt="scegli dal menù" sqref="B3:C3">
      <formula1>anno</formula1>
    </dataValidation>
    <dataValidation allowBlank="1" showInputMessage="1" showErrorMessage="1" promptTitle="denominazione" prompt="digita il titolo" sqref="C5:H6"/>
    <dataValidation allowBlank="1" showInputMessage="1" showErrorMessage="1" promptTitle="nome del referente" prompt="digita il nome_x000a_" sqref="C7:H7"/>
    <dataValidation allowBlank="1" showInputMessage="1" showErrorMessage="1" promptTitle="denominazione" prompt="digita il nome" sqref="C7:H7"/>
  </dataValidations>
  <hyperlinks>
    <hyperlink ref="C18" location="obiettivi!A2" display="obiettivi!A2"/>
    <hyperlink ref="G18" location="obiettivi!A15" display="obiettivi!A15"/>
    <hyperlink ref="E18" location="obiettivi!A7" display="obiettivi!A7"/>
    <hyperlink ref="I18" location="obiettivi!A23" display="obiettivi!A23"/>
    <hyperlink ref="K18" location="obiettivi!A32" display="obiettivi!A32"/>
    <hyperlink ref="M18" location="obiettivi!A40" display="obiettivi!A40"/>
    <hyperlink ref="C20" location="obiettivi!A56" display="obiettivi!A56"/>
    <hyperlink ref="E20" location="obiettivi!A64" display="obiettivi!A64"/>
    <hyperlink ref="G20" location="obiettivi!A71" display="obiettivi!A71"/>
    <hyperlink ref="I20" location="obiettivi!A80" display="obiettivi!A80"/>
    <hyperlink ref="K20" location="obiettivi!A89" display="obiettivi!A89"/>
    <hyperlink ref="M20" location="obiettivi!A98" display="obiettivi!A98"/>
    <hyperlink ref="E22" location="obiettivi!A124" display="obiettivi!A124"/>
    <hyperlink ref="G22" location="obiettivi!A133" display="obiettivi!A133"/>
    <hyperlink ref="I22" location="obiettivi!A142" display="obiettivi!A142"/>
    <hyperlink ref="K22" location="obiettivi!A151" display="obiettivi!A151"/>
    <hyperlink ref="C22" location="obiettivi!A115" display="obiettivi!A115"/>
    <hyperlink ref="O18" location="obiettivi!A49" display="obiettivi!A49"/>
    <hyperlink ref="O20" location="obiettivi!A106" display="obiettivi!A106"/>
    <hyperlink ref="M22" location="obiettivi!A160" display="obiettivi!A160"/>
  </hyperlinks>
  <pageMargins left="0.7" right="0.7" top="0.75" bottom="0.75" header="0.3" footer="0.3"/>
  <pageSetup paperSize="9" orientation="portrait" verticalDpi="300" r:id="rId1"/>
  <extLst>
    <ext xmlns:x14="http://schemas.microsoft.com/office/spreadsheetml/2009/9/main" uri="{CCE6A557-97BC-4b89-ADB6-D9C93CAAB3DF}">
      <x14:dataValidations xmlns:xm="http://schemas.microsoft.com/office/excel/2006/main" xWindow="729" yWindow="375" count="5">
        <x14:dataValidation type="list" allowBlank="1" showInputMessage="1" showErrorMessage="1" promptTitle="destinatari" prompt="scegli dal menù">
          <x14:formula1>
            <xm:f>tabelle!$J$2:$J$7</xm:f>
          </x14:formula1>
          <xm:sqref>D11:I11</xm:sqref>
        </x14:dataValidation>
        <x14:dataValidation type="list" allowBlank="1" showInputMessage="1" showErrorMessage="1" promptTitle="specificazione" prompt="scegli dal menù; ">
          <x14:formula1>
            <xm:f>tabelle!$J$12:$J$28</xm:f>
          </x14:formula1>
          <xm:sqref>D13:I13</xm:sqref>
        </x14:dataValidation>
        <x14:dataValidation type="list" allowBlank="1" showInputMessage="1" showErrorMessage="1" promptTitle="inizio" prompt="scegli dal menù">
          <x14:formula1>
            <xm:f>tabelle!$M$2:$M$13</xm:f>
          </x14:formula1>
          <xm:sqref>F15:G16</xm:sqref>
        </x14:dataValidation>
        <x14:dataValidation type="list" allowBlank="1" showInputMessage="1" showErrorMessage="1" promptTitle="fine" prompt="scegli dal menù">
          <x14:formula1>
            <xm:f>tabelle!$M$2:$M$13</xm:f>
          </x14:formula1>
          <xm:sqref>I15:J16</xm:sqref>
        </x14:dataValidation>
        <x14:dataValidation type="list" allowBlank="1" showInputMessage="1" showErrorMessage="1" promptTitle="ambito di riferimento" prompt="scegli dal menù">
          <x14:formula1>
            <xm:f>tabelle!$C$2:$C$22</xm:f>
          </x14:formula1>
          <xm:sqref>E9:J9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25" workbookViewId="0">
      <selection activeCell="B27" sqref="B27:J39"/>
    </sheetView>
  </sheetViews>
  <sheetFormatPr defaultRowHeight="12.75"/>
  <cols>
    <col min="1" max="1" width="25.85546875" customWidth="1"/>
    <col min="2" max="2" width="11.28515625" customWidth="1"/>
  </cols>
  <sheetData>
    <row r="1" spans="1:10">
      <c r="A1" t="s">
        <v>44</v>
      </c>
      <c r="B1" t="s">
        <v>44</v>
      </c>
    </row>
    <row r="2" spans="1:10">
      <c r="A2" t="s">
        <v>45</v>
      </c>
      <c r="B2">
        <f>IF(spese!L72='pds (6)'!$A$6,spese!N72,0)</f>
        <v>0</v>
      </c>
      <c r="C2">
        <f>IF(spese!Q72='pds (6)'!$A$6,spese!S72,0)</f>
        <v>0</v>
      </c>
      <c r="D2">
        <f>IF(spese!V72='pds (6)'!$A$6,spese!X72,0)</f>
        <v>0</v>
      </c>
      <c r="F2">
        <f>IF(spese!L72='pds (6)'!$A$6,spese!AG72,0)</f>
        <v>0</v>
      </c>
      <c r="G2" s="102">
        <f>IF(AND(spese!Q72='pds (6)'!$A$6,spese!AN80&lt;&gt;'pds (6)'!$A$6),spese!AK72,0)</f>
        <v>0</v>
      </c>
      <c r="H2" s="102">
        <f>IF(AND(spese!V72='pds (6)'!$A$6,spese!AU80&lt;&gt;'pds (6)'!$A$6),spese!AR72,0)</f>
        <v>0</v>
      </c>
      <c r="I2" s="102">
        <f>IF(spese!AN72='pds (6)'!$A$6,spese!AK72,0)</f>
        <v>0</v>
      </c>
      <c r="J2" s="102">
        <f>IF(spese!AU72='pds (6)'!$A$6,spese!AR72,0)</f>
        <v>0</v>
      </c>
    </row>
    <row r="3" spans="1:10">
      <c r="A3" t="s">
        <v>46</v>
      </c>
      <c r="B3">
        <f>IF(spese!L73='pds (6)'!$A$6,spese!N73,0)</f>
        <v>0</v>
      </c>
      <c r="C3">
        <f>IF(spese!Q73='pds (6)'!$A$6,spese!S73,0)</f>
        <v>0</v>
      </c>
      <c r="D3">
        <f>IF(spese!V73='pds (6)'!$A$6,spese!X73,0)</f>
        <v>0</v>
      </c>
      <c r="F3">
        <f>IF(spese!L73='pds (6)'!$A$6,spese!AG73,0)</f>
        <v>0</v>
      </c>
      <c r="G3" s="102">
        <f>IF(AND(spese!Q73='pds (6)'!$A$6,spese!AN81&lt;&gt;'pds (6)'!$A$6),spese!AK73,0)</f>
        <v>0</v>
      </c>
      <c r="H3" s="102">
        <f>IF(AND(spese!V73='pds (6)'!$A$6,spese!AU81&lt;&gt;'pds (6)'!$A$6),spese!AR73,0)</f>
        <v>0</v>
      </c>
      <c r="I3" s="102">
        <f>IF(spese!AN73='pds (6)'!$A$6,spese!AK73,0)</f>
        <v>0</v>
      </c>
      <c r="J3" s="102">
        <f>IF(spese!AU73='pds (6)'!$A$6,spese!AR73,0)</f>
        <v>0</v>
      </c>
    </row>
    <row r="4" spans="1:10">
      <c r="A4" t="s">
        <v>47</v>
      </c>
      <c r="B4">
        <f>IF(spese!L74='pds (6)'!$A$6,spese!N74,0)</f>
        <v>0</v>
      </c>
      <c r="C4">
        <f>IF(spese!Q74='pds (6)'!$A$6,spese!S74,0)</f>
        <v>0</v>
      </c>
      <c r="D4">
        <f>IF(spese!V74='pds (6)'!$A$6,spese!X74,0)</f>
        <v>0</v>
      </c>
      <c r="F4">
        <f>IF(spese!L74='pds (6)'!$A$6,spese!AG74,0)</f>
        <v>0</v>
      </c>
      <c r="G4" s="102">
        <f>IF(AND(spese!Q74='pds (6)'!$A$6,spese!AN82&lt;&gt;'pds (6)'!$A$6),spese!AK74,0)</f>
        <v>0</v>
      </c>
      <c r="H4" s="102">
        <f>IF(AND(spese!V74='pds (6)'!$A$6,spese!AU82&lt;&gt;'pds (6)'!$A$6),spese!AR74,0)</f>
        <v>0</v>
      </c>
      <c r="I4" s="102">
        <f>IF(spese!AN74='pds (6)'!$A$6,spese!AK74,0)</f>
        <v>0</v>
      </c>
      <c r="J4" s="102">
        <f>IF(spese!AU74='pds (6)'!$A$6,spese!AR74,0)</f>
        <v>0</v>
      </c>
    </row>
    <row r="5" spans="1:10">
      <c r="A5" t="s">
        <v>48</v>
      </c>
      <c r="B5">
        <f>IF(spese!L75='pds (6)'!$A$6,spese!N75,0)</f>
        <v>0</v>
      </c>
      <c r="C5">
        <f>IF(spese!Q75='pds (6)'!$A$6,spese!S75,0)</f>
        <v>0</v>
      </c>
      <c r="D5">
        <f>IF(spese!V75='pds (6)'!$A$6,spese!X75,0)</f>
        <v>0</v>
      </c>
      <c r="F5">
        <f>IF(spese!L75='pds (6)'!$A$6,spese!AG75,0)</f>
        <v>0</v>
      </c>
      <c r="G5" s="102">
        <f>IF(AND(spese!Q75='pds (6)'!$A$6,spese!AN83&lt;&gt;'pds (6)'!$A$6),spese!AK75,0)</f>
        <v>0</v>
      </c>
      <c r="H5" s="102">
        <f>IF(AND(spese!V75='pds (6)'!$A$6,spese!AU83&lt;&gt;'pds (6)'!$A$6),spese!AR75,0)</f>
        <v>0</v>
      </c>
      <c r="I5" s="102">
        <f>IF(spese!AN75='pds (6)'!$A$6,spese!AK75,0)</f>
        <v>0</v>
      </c>
      <c r="J5" s="102">
        <f>IF(spese!AU75='pds (6)'!$A$6,spese!AR75,0)</f>
        <v>0</v>
      </c>
    </row>
    <row r="6" spans="1:10">
      <c r="A6" t="s">
        <v>49</v>
      </c>
      <c r="B6">
        <f>IF(spese!L76='pds (6)'!$A$6,spese!N76,0)</f>
        <v>0</v>
      </c>
      <c r="C6">
        <f>IF(spese!Q76='pds (6)'!$A$6,spese!S76,0)</f>
        <v>0</v>
      </c>
      <c r="D6">
        <f>IF(spese!V76='pds (6)'!$A$6,spese!X76,0)</f>
        <v>0</v>
      </c>
      <c r="F6">
        <f>IF(spese!L76='pds (6)'!$A$6,spese!AG76,0)</f>
        <v>0</v>
      </c>
      <c r="G6" s="102">
        <f>IF(AND(spese!Q76='pds (6)'!$A$6,spese!AN84&lt;&gt;'pds (6)'!$A$6),spese!AK76,0)</f>
        <v>0</v>
      </c>
      <c r="H6" s="102">
        <f>IF(AND(spese!V76='pds (6)'!$A$6,spese!AU84&lt;&gt;'pds (6)'!$A$6),spese!AR76,0)</f>
        <v>0</v>
      </c>
      <c r="I6" s="102">
        <f>IF(spese!AN76='pds (6)'!$A$6,spese!AK76,0)</f>
        <v>0</v>
      </c>
      <c r="J6" s="102">
        <f>IF(spese!AU76='pds (6)'!$A$6,spese!AR76,0)</f>
        <v>0</v>
      </c>
    </row>
    <row r="7" spans="1:10">
      <c r="A7" t="s">
        <v>50</v>
      </c>
      <c r="B7">
        <f>IF(spese!L77='pds (6)'!$A$6,spese!N77,0)</f>
        <v>0</v>
      </c>
      <c r="C7">
        <f>IF(spese!Q77='pds (6)'!$A$6,spese!S77,0)</f>
        <v>0</v>
      </c>
      <c r="D7">
        <f>IF(spese!V77='pds (6)'!$A$6,spese!X77,0)</f>
        <v>0</v>
      </c>
      <c r="F7">
        <f>IF(spese!L77='pds (6)'!$A$6,spese!AG77,0)</f>
        <v>0</v>
      </c>
      <c r="G7" s="102">
        <f>IF(AND(spese!Q77='pds (6)'!$A$6,spese!AN85&lt;&gt;'pds (6)'!$A$6),spese!AK77,0)</f>
        <v>0</v>
      </c>
      <c r="H7" s="102">
        <f>IF(AND(spese!V77='pds (6)'!$A$6,spese!AU85&lt;&gt;'pds (6)'!$A$6),spese!AR77,0)</f>
        <v>0</v>
      </c>
      <c r="I7" s="102">
        <f>IF(spese!AN77='pds (6)'!$A$6,spese!AK77,0)</f>
        <v>0</v>
      </c>
      <c r="J7" s="102">
        <f>IF(spese!AU77='pds (6)'!$A$6,spese!AR77,0)</f>
        <v>0</v>
      </c>
    </row>
    <row r="8" spans="1:10">
      <c r="A8" t="s">
        <v>51</v>
      </c>
      <c r="B8" s="101">
        <f>IF(spese!L86='pds (6)'!$A$6,spese!N86,0)</f>
        <v>0</v>
      </c>
      <c r="C8" s="101">
        <f>IF(spese!Q86='pds (6)'!$A$6,spese!S86,0)</f>
        <v>0</v>
      </c>
      <c r="D8" s="101">
        <f>IF(spese!V86='pds (6)'!$A$6,spese!X86,0)</f>
        <v>0</v>
      </c>
      <c r="F8" s="101">
        <f>IF(spese!L86='pds (6)'!$A$6,spese!AG86,0)</f>
        <v>0</v>
      </c>
      <c r="G8" s="101">
        <f>IF(AND(spese!Q86='pds (6)'!$A$6,spese!AN86&lt;&gt;'pds (6)'!$A$6),spese!AK86,0)</f>
        <v>0</v>
      </c>
      <c r="H8" s="101">
        <f>IF(AND(spese!V86='pds (6)'!$A$6,spese!AU86&lt;&gt;'pds (6)'!$A$6),spese!AR86,0)</f>
        <v>0</v>
      </c>
      <c r="I8" s="101">
        <f>IF(spese!AN86='pds (6)'!$A$6,spese!AK86,0)</f>
        <v>0</v>
      </c>
      <c r="J8" s="101">
        <f>IF(spese!AU86='pds (6)'!$A$6,spese!AR86,0)</f>
        <v>0</v>
      </c>
    </row>
    <row r="9" spans="1:10">
      <c r="A9" t="s">
        <v>52</v>
      </c>
      <c r="B9" s="101">
        <f>IF(spese!L87='pds (6)'!$A$6,spese!N87,0)</f>
        <v>0</v>
      </c>
      <c r="C9" s="101">
        <f>IF(spese!Q87='pds (6)'!$A$6,spese!S87,0)</f>
        <v>0</v>
      </c>
      <c r="D9" s="101">
        <f>IF(spese!V87='pds (6)'!$A$6,spese!X87,0)</f>
        <v>0</v>
      </c>
      <c r="F9" s="101">
        <f>IF(spese!L87='pds (6)'!$A$6,spese!AG87,0)</f>
        <v>0</v>
      </c>
      <c r="G9" s="101">
        <f>IF(AND(spese!Q87='pds (6)'!$A$6,spese!AN87&lt;&gt;'pds (6)'!$A$6),spese!AK87,0)</f>
        <v>0</v>
      </c>
      <c r="H9" s="101">
        <f>IF(AND(spese!V87='pds (6)'!$A$6,spese!AU87&lt;&gt;'pds (6)'!$A$6),spese!AR87,0)</f>
        <v>0</v>
      </c>
      <c r="I9" s="101">
        <f>IF(spese!AN87='pds (6)'!$A$6,spese!AK87,0)</f>
        <v>0</v>
      </c>
      <c r="J9" s="101">
        <f>IF(spese!AU87='pds (6)'!$A$6,spese!AR87,0)</f>
        <v>0</v>
      </c>
    </row>
    <row r="10" spans="1:10">
      <c r="A10" t="s">
        <v>53</v>
      </c>
      <c r="B10" s="101">
        <f>IF(spese!L88='pds (6)'!$A$6,spese!N88,0)</f>
        <v>0</v>
      </c>
      <c r="C10" s="101">
        <f>IF(spese!Q88='pds (6)'!$A$6,spese!S88,0)</f>
        <v>0</v>
      </c>
      <c r="D10" s="101">
        <f>IF(spese!V88='pds (6)'!$A$6,spese!X88,0)</f>
        <v>0</v>
      </c>
      <c r="F10" s="101">
        <f>IF(spese!L88='pds (6)'!$A$6,spese!AG88,0)</f>
        <v>0</v>
      </c>
      <c r="G10" s="101">
        <f>IF(AND(spese!Q88='pds (6)'!$A$6,spese!AN88&lt;&gt;'pds (6)'!$A$6),spese!AK88,0)</f>
        <v>0</v>
      </c>
      <c r="H10" s="101">
        <f>IF(AND(spese!V88='pds (6)'!$A$6,spese!AU88&lt;&gt;'pds (6)'!$A$6),spese!AR88,0)</f>
        <v>0</v>
      </c>
      <c r="I10" s="101">
        <f>IF(spese!AN88='pds (6)'!$A$6,spese!AK88,0)</f>
        <v>0</v>
      </c>
      <c r="J10" s="101">
        <f>IF(spese!AU88='pds (6)'!$A$6,spese!AR88,0)</f>
        <v>0</v>
      </c>
    </row>
    <row r="11" spans="1:10">
      <c r="A11" t="s">
        <v>54</v>
      </c>
      <c r="B11" s="101">
        <f>IF(spese!L89='pds (6)'!$A$6,spese!N89,0)</f>
        <v>0</v>
      </c>
      <c r="C11" s="101">
        <f>IF(spese!Q89='pds (6)'!$A$6,spese!S89,0)</f>
        <v>0</v>
      </c>
      <c r="D11" s="101">
        <f>IF(spese!V89='pds (6)'!$A$6,spese!X89,0)</f>
        <v>0</v>
      </c>
      <c r="F11" s="101">
        <f>IF(spese!L89='pds (6)'!$A$6,spese!AG89,0)</f>
        <v>0</v>
      </c>
      <c r="G11" s="101">
        <f>IF(AND(spese!Q89='pds (6)'!$A$6,spese!AN89&lt;&gt;'pds (6)'!$A$6),spese!AK89,0)</f>
        <v>0</v>
      </c>
      <c r="H11" s="101">
        <f>IF(AND(spese!V89='pds (6)'!$A$6,spese!AU89&lt;&gt;'pds (6)'!$A$6),spese!AR89,0)</f>
        <v>0</v>
      </c>
      <c r="I11" s="101">
        <f>IF(spese!AN89='pds (6)'!$A$6,spese!AK89,0)</f>
        <v>0</v>
      </c>
      <c r="J11" s="101">
        <f>IF(spese!AU89='pds (6)'!$A$6,spese!AR89,0)</f>
        <v>0</v>
      </c>
    </row>
    <row r="12" spans="1:10">
      <c r="A12" t="s">
        <v>55</v>
      </c>
      <c r="B12" s="101">
        <f>IF(spese!L90='pds (6)'!$A$6,spese!N90,0)</f>
        <v>0</v>
      </c>
      <c r="C12" s="101">
        <f>IF(spese!Q90='pds (6)'!$A$6,spese!S90,0)</f>
        <v>0</v>
      </c>
      <c r="D12" s="101">
        <f>IF(spese!V90='pds (6)'!$A$6,spese!X90,0)</f>
        <v>0</v>
      </c>
      <c r="F12" s="101">
        <f>IF(spese!L90='pds (6)'!$A$6,spese!AG90,0)</f>
        <v>0</v>
      </c>
      <c r="G12" s="101">
        <f>IF(AND(spese!Q90='pds (6)'!$A$6,spese!AN90&lt;&gt;'pds (6)'!$A$6),spese!AK90,0)</f>
        <v>0</v>
      </c>
      <c r="H12" s="101">
        <f>IF(AND(spese!V90='pds (6)'!$A$6,spese!AU90&lt;&gt;'pds (6)'!$A$6),spese!AR90,0)</f>
        <v>0</v>
      </c>
      <c r="I12" s="101">
        <f>IF(spese!AN90='pds (6)'!$A$6,spese!AK90,0)</f>
        <v>0</v>
      </c>
      <c r="J12" s="101">
        <f>IF(spese!AU90='pds (6)'!$A$6,spese!AR90,0)</f>
        <v>0</v>
      </c>
    </row>
    <row r="13" spans="1:10">
      <c r="A13" t="s">
        <v>56</v>
      </c>
      <c r="B13" s="101">
        <f>IF(spese!L91='pds (6)'!$A$6,spese!N91,0)</f>
        <v>0</v>
      </c>
      <c r="C13" s="101">
        <f>IF(spese!Q91='pds (6)'!$A$6,spese!S91,0)</f>
        <v>0</v>
      </c>
      <c r="D13" s="101">
        <f>IF(spese!V91='pds (6)'!$A$6,spese!X91,0)</f>
        <v>0</v>
      </c>
      <c r="F13" s="101">
        <f>IF(spese!L91='pds (6)'!$A$6,spese!AG91,0)</f>
        <v>0</v>
      </c>
      <c r="G13" s="101">
        <f>IF(AND(spese!Q91='pds (6)'!$A$6,spese!AN91&lt;&gt;'pds (6)'!$A$6),spese!AK91,0)</f>
        <v>0</v>
      </c>
      <c r="H13" s="101">
        <f>IF(AND(spese!V91='pds (6)'!$A$6,spese!AU91&lt;&gt;'pds (6)'!$A$6),spese!AR91,0)</f>
        <v>0</v>
      </c>
      <c r="I13" s="101">
        <f>IF(spese!AN91='pds (6)'!$A$6,spese!AK91,0)</f>
        <v>0</v>
      </c>
      <c r="J13" s="101">
        <f>IF(spese!AU91='pds (6)'!$A$6,spese!AR91,0)</f>
        <v>0</v>
      </c>
    </row>
    <row r="14" spans="1:10">
      <c r="A14" t="s">
        <v>57</v>
      </c>
      <c r="B14" s="101">
        <f>IF(spese!L92='pds (6)'!$A$6,spese!N92,0)</f>
        <v>0</v>
      </c>
      <c r="C14" s="101">
        <f>IF(spese!Q92='pds (6)'!$A$6,spese!S92,0)</f>
        <v>0</v>
      </c>
      <c r="D14" s="101">
        <f>IF(spese!V92='pds (6)'!$A$6,spese!X92,0)</f>
        <v>0</v>
      </c>
      <c r="F14" s="101">
        <f>IF(spese!L92='pds (6)'!$A$6,spese!AG92,0)</f>
        <v>0</v>
      </c>
      <c r="G14" s="101">
        <f>IF(AND(spese!Q92='pds (6)'!$A$6,spese!AN92&lt;&gt;'pds (6)'!$A$6),spese!AK92,0)</f>
        <v>0</v>
      </c>
      <c r="H14" s="101">
        <f>IF(AND(spese!V92='pds (6)'!$A$6,spese!AU92&lt;&gt;'pds (6)'!$A$6),spese!AR92,0)</f>
        <v>0</v>
      </c>
      <c r="I14" s="101">
        <f>IF(spese!AN92='pds (6)'!$A$6,spese!AK92,0)</f>
        <v>0</v>
      </c>
      <c r="J14" s="101">
        <f>IF(spese!AU92='pds (6)'!$A$6,spese!AR92,0)</f>
        <v>0</v>
      </c>
    </row>
    <row r="15" spans="1:10">
      <c r="A15" t="s">
        <v>58</v>
      </c>
      <c r="B15" s="101">
        <f>IF(spese!L93='pds (6)'!$A$6,spese!N93,0)</f>
        <v>0</v>
      </c>
      <c r="C15" s="101">
        <f>IF(spese!Q93='pds (6)'!$A$6,spese!S93,0)</f>
        <v>0</v>
      </c>
      <c r="D15" s="101">
        <f>IF(spese!V93='pds (6)'!$A$6,spese!X93,0)</f>
        <v>0</v>
      </c>
      <c r="F15" s="101">
        <f>IF(spese!L93='pds (6)'!$A$6,spese!AG93,0)</f>
        <v>0</v>
      </c>
      <c r="G15" s="101">
        <f>IF(AND(spese!Q93='pds (6)'!$A$6,spese!AN93&lt;&gt;'pds (6)'!$A$6),spese!AK93,0)</f>
        <v>0</v>
      </c>
      <c r="H15" s="101">
        <f>IF(AND(spese!V93='pds (6)'!$A$6,spese!AU93&lt;&gt;'pds (6)'!$A$6),spese!AR93,0)</f>
        <v>0</v>
      </c>
      <c r="I15" s="101">
        <f>IF(spese!AN93='pds (6)'!$A$6,spese!AK93,0)</f>
        <v>0</v>
      </c>
      <c r="J15" s="101">
        <f>IF(spese!AU93='pds (6)'!$A$6,spese!AR93,0)</f>
        <v>0</v>
      </c>
    </row>
    <row r="16" spans="1:10">
      <c r="B16" s="101">
        <f>IF(spese!L94='pds (6)'!$A$6,spese!N94,0)</f>
        <v>0</v>
      </c>
      <c r="C16" s="101">
        <f>IF(spese!Q94='pds (6)'!$A$6,spese!S94,0)</f>
        <v>0</v>
      </c>
      <c r="D16" s="101">
        <f>IF(spese!V94='pds (6)'!$A$6,spese!X94,0)</f>
        <v>0</v>
      </c>
      <c r="F16" s="101">
        <f>IF(spese!L94='pds (6)'!$A$6,spese!AG94,0)</f>
        <v>0</v>
      </c>
      <c r="G16" s="101">
        <f>IF(AND(spese!Q94='pds (6)'!$A$6,spese!AN94&lt;&gt;'pds (6)'!$A$6),spese!AK94,0)</f>
        <v>0</v>
      </c>
      <c r="H16" s="101">
        <f>IF(AND(spese!V94='pds (6)'!$A$6,spese!AU94&lt;&gt;'pds (6)'!$A$6),spese!AR94,0)</f>
        <v>0</v>
      </c>
      <c r="I16" s="101">
        <f>IF(spese!AN94='pds (6)'!$A$6,spese!AK94,0)</f>
        <v>0</v>
      </c>
      <c r="J16" s="101">
        <f>IF(spese!AU94='pds (6)'!$A$6,spese!AR94,0)</f>
        <v>0</v>
      </c>
    </row>
    <row r="17" spans="2:10">
      <c r="B17" s="101">
        <f>IF(spese!L95='pds (6)'!$A$6,spese!N95,0)</f>
        <v>0</v>
      </c>
      <c r="C17" s="101">
        <f>IF(spese!Q95='pds (6)'!$A$6,spese!S95,0)</f>
        <v>0</v>
      </c>
      <c r="D17" s="101">
        <f>IF(spese!V95='pds (6)'!$A$6,spese!X95,0)</f>
        <v>0</v>
      </c>
      <c r="F17" s="101">
        <f>IF(spese!L95='pds (6)'!$A$6,spese!AG95,0)</f>
        <v>0</v>
      </c>
      <c r="G17" s="101">
        <f>IF(AND(spese!Q95='pds (6)'!$A$6,spese!AN95&lt;&gt;'pds (6)'!$A$6),spese!AK95,0)</f>
        <v>0</v>
      </c>
      <c r="H17" s="101">
        <f>IF(AND(spese!V95='pds (6)'!$A$6,spese!AU95&lt;&gt;'pds (6)'!$A$6),spese!AR95,0)</f>
        <v>0</v>
      </c>
      <c r="I17" s="101">
        <f>IF(spese!AN95='pds (6)'!$A$6,spese!AK95,0)</f>
        <v>0</v>
      </c>
      <c r="J17" s="101">
        <f>IF(spese!AU95='pds (6)'!$A$6,spese!AR95,0)</f>
        <v>0</v>
      </c>
    </row>
    <row r="18" spans="2:10">
      <c r="B18" s="101">
        <f>IF(spese!L96='pds (6)'!$A$6,spese!N96,0)</f>
        <v>0</v>
      </c>
      <c r="C18" s="101">
        <f>IF(spese!Q96='pds (6)'!$A$6,spese!S96,0)</f>
        <v>0</v>
      </c>
      <c r="D18" s="101">
        <f>IF(spese!V96='pds (6)'!$A$6,spese!X96,0)</f>
        <v>0</v>
      </c>
      <c r="F18" s="101">
        <f>IF(spese!L96='pds (6)'!$A$6,spese!AG96,0)</f>
        <v>0</v>
      </c>
      <c r="G18" s="101">
        <f>IF(AND(spese!Q96='pds (6)'!$A$6,spese!AN96&lt;&gt;'pds (6)'!$A$6),spese!AK96,0)</f>
        <v>0</v>
      </c>
      <c r="H18" s="101">
        <f>IF(AND(spese!V96='pds (6)'!$A$6,spese!AU96&lt;&gt;'pds (6)'!$A$6),spese!AR96,0)</f>
        <v>0</v>
      </c>
      <c r="I18" s="101">
        <f>IF(spese!AN96='pds (6)'!$A$6,spese!AK96,0)</f>
        <v>0</v>
      </c>
      <c r="J18" s="101">
        <f>IF(spese!AU96='pds (6)'!$A$6,spese!AR96,0)</f>
        <v>0</v>
      </c>
    </row>
    <row r="19" spans="2:10">
      <c r="B19" s="101">
        <f>IF(spese!L97='pds (6)'!$A$6,spese!N97,0)</f>
        <v>0</v>
      </c>
      <c r="C19" s="101">
        <f>IF(spese!Q97='pds (6)'!$A$6,spese!S97,0)</f>
        <v>0</v>
      </c>
      <c r="D19" s="101">
        <f>IF(spese!V97='pds (6)'!$A$6,spese!X97,0)</f>
        <v>0</v>
      </c>
      <c r="F19" s="101">
        <f>IF(spese!L97='pds (6)'!$A$6,spese!AG97,0)</f>
        <v>0</v>
      </c>
      <c r="G19" s="101">
        <f>IF(AND(spese!Q97='pds (6)'!$A$6,spese!AN97&lt;&gt;'pds (6)'!$A$6),spese!AK97,0)</f>
        <v>0</v>
      </c>
      <c r="H19" s="101">
        <f>IF(AND(spese!V97='pds (6)'!$A$6,spese!AU97&lt;&gt;'pds (6)'!$A$6),spese!AR97,0)</f>
        <v>0</v>
      </c>
      <c r="I19" s="101">
        <f>IF(spese!AN97='pds (6)'!$A$6,spese!AK97,0)</f>
        <v>0</v>
      </c>
      <c r="J19" s="101">
        <f>IF(spese!AU97='pds (6)'!$A$6,spese!AR97,0)</f>
        <v>0</v>
      </c>
    </row>
    <row r="20" spans="2:10">
      <c r="B20" s="101">
        <f>IF(spese!L98='pds (6)'!$A$6,spese!N98,0)</f>
        <v>0</v>
      </c>
      <c r="C20" s="101">
        <f>IF(spese!Q98='pds (6)'!$A$6,spese!S98,0)</f>
        <v>0</v>
      </c>
      <c r="D20" s="101">
        <f>IF(spese!V98='pds (6)'!$A$6,spese!X98,0)</f>
        <v>0</v>
      </c>
      <c r="F20" s="101">
        <f>IF(spese!L98='pds (6)'!$A$6,spese!AG98,0)</f>
        <v>0</v>
      </c>
      <c r="G20" s="101">
        <f>IF(AND(spese!Q98='pds (6)'!$A$6,spese!AN98&lt;&gt;'pds (6)'!$A$6),spese!AK98,0)</f>
        <v>0</v>
      </c>
      <c r="H20" s="101">
        <f>IF(AND(spese!V98='pds (6)'!$A$6,spese!AU98&lt;&gt;'pds (6)'!$A$6),spese!AR98,0)</f>
        <v>0</v>
      </c>
      <c r="I20" s="101">
        <f>IF(spese!AN98='pds (6)'!$A$6,spese!AK98,0)</f>
        <v>0</v>
      </c>
      <c r="J20" s="101">
        <f>IF(spese!AU98='pds (6)'!$A$6,spese!AR98,0)</f>
        <v>0</v>
      </c>
    </row>
    <row r="21" spans="2:10">
      <c r="B21" s="101">
        <f>IF(spese!L99='pds (6)'!$A$6,spese!N99,0)</f>
        <v>0</v>
      </c>
      <c r="C21" s="101">
        <f>IF(spese!Q99='pds (6)'!$A$6,spese!S99,0)</f>
        <v>0</v>
      </c>
      <c r="D21" s="101">
        <f>IF(spese!V99='pds (6)'!$A$6,spese!X99,0)</f>
        <v>0</v>
      </c>
      <c r="F21" s="101">
        <f>IF(spese!L99='pds (6)'!$A$6,spese!AG99,0)</f>
        <v>0</v>
      </c>
      <c r="G21" s="101">
        <f>IF(AND(spese!Q99='pds (6)'!$A$6,spese!AN99&lt;&gt;'pds (6)'!$A$6),spese!AK99,0)</f>
        <v>0</v>
      </c>
      <c r="H21" s="101">
        <f>IF(AND(spese!V99='pds (6)'!$A$6,spese!AU99&lt;&gt;'pds (6)'!$A$6),spese!AR99,0)</f>
        <v>0</v>
      </c>
      <c r="I21" s="101">
        <f>IF(spese!AN99='pds (6)'!$A$6,spese!AK99,0)</f>
        <v>0</v>
      </c>
      <c r="J21" s="101">
        <f>IF(spese!AU99='pds (6)'!$A$6,spese!AR99,0)</f>
        <v>0</v>
      </c>
    </row>
    <row r="22" spans="2:10">
      <c r="B22" s="101">
        <f>IF(spese!L100='pds (6)'!$A$6,spese!N100,0)</f>
        <v>0</v>
      </c>
      <c r="C22" s="101">
        <f>IF(spese!Q100='pds (6)'!$A$6,spese!S100,0)</f>
        <v>0</v>
      </c>
      <c r="D22" s="101">
        <f>IF(spese!V100='pds (6)'!$A$6,spese!X100,0)</f>
        <v>0</v>
      </c>
      <c r="F22" s="101">
        <f>IF(spese!L100='pds (6)'!$A$6,spese!AG100,0)</f>
        <v>0</v>
      </c>
      <c r="G22" s="101">
        <f>IF(AND(spese!Q100='pds (6)'!$A$6,spese!AN100&lt;&gt;'pds (6)'!$A$6),spese!AK100,0)</f>
        <v>0</v>
      </c>
      <c r="H22" s="101">
        <f>IF(AND(spese!V100='pds (6)'!$A$6,spese!AU100&lt;&gt;'pds (6)'!$A$6),spese!AR100,0)</f>
        <v>0</v>
      </c>
      <c r="I22" s="101">
        <f>IF(spese!AN100='pds (6)'!$A$6,spese!AK100,0)</f>
        <v>0</v>
      </c>
      <c r="J22" s="101">
        <f>IF(spese!AU100='pds (6)'!$A$6,spese!AR100,0)</f>
        <v>0</v>
      </c>
    </row>
    <row r="23" spans="2:10">
      <c r="B23" s="101">
        <f>IF(spese!L101='pds (6)'!$A$6,spese!N101,0)</f>
        <v>0</v>
      </c>
      <c r="C23" s="101">
        <f>IF(spese!Q101='pds (6)'!$A$6,spese!S101,0)</f>
        <v>0</v>
      </c>
      <c r="D23" s="101">
        <f>IF(spese!V101='pds (6)'!$A$6,spese!X101,0)</f>
        <v>0</v>
      </c>
      <c r="F23" s="101">
        <f>IF(spese!L101='pds (6)'!$A$6,spese!AG101,0)</f>
        <v>0</v>
      </c>
      <c r="G23" s="101">
        <f>IF(AND(spese!Q101='pds (6)'!$A$6,spese!AN101&lt;&gt;'pds (6)'!$A$6),spese!AK101,0)</f>
        <v>0</v>
      </c>
      <c r="H23" s="101">
        <f>IF(AND(spese!V101='pds (6)'!$A$6,spese!AU101&lt;&gt;'pds (6)'!$A$6),spese!AR101,0)</f>
        <v>0</v>
      </c>
      <c r="I23" s="101">
        <f>IF(spese!AN101='pds (6)'!$A$6,spese!AK101,0)</f>
        <v>0</v>
      </c>
      <c r="J23" s="101">
        <f>IF(spese!AU101='pds (6)'!$A$6,spese!AR101,0)</f>
        <v>0</v>
      </c>
    </row>
    <row r="24" spans="2:10">
      <c r="B24" s="101">
        <f>IF(spese!L102='pds (6)'!$A$6,spese!N102,0)</f>
        <v>0</v>
      </c>
      <c r="C24" s="101">
        <f>IF(spese!Q102='pds (6)'!$A$6,spese!S102,0)</f>
        <v>0</v>
      </c>
      <c r="D24" s="101">
        <f>IF(spese!V102='pds (6)'!$A$6,spese!X102,0)</f>
        <v>0</v>
      </c>
      <c r="F24" s="101">
        <f>IF(spese!L102='pds (6)'!$A$6,spese!AG102,0)</f>
        <v>0</v>
      </c>
      <c r="G24" s="101">
        <f>IF(AND(spese!Q102='pds (6)'!$A$6,spese!AN102&lt;&gt;'pds (6)'!$A$6),spese!AK102,0)</f>
        <v>0</v>
      </c>
      <c r="H24" s="101">
        <f>IF(AND(spese!V102='pds (6)'!$A$6,spese!AU102&lt;&gt;'pds (6)'!$A$6),spese!AR102,0)</f>
        <v>0</v>
      </c>
      <c r="I24" s="101">
        <f>IF(spese!AN102='pds (6)'!$A$6,spese!AK102,0)</f>
        <v>0</v>
      </c>
      <c r="J24" s="101">
        <f>IF(spese!AU102='pds (6)'!$A$6,spese!AR102,0)</f>
        <v>0</v>
      </c>
    </row>
    <row r="25" spans="2:10">
      <c r="B25" s="101">
        <f>IF(spese!L103='pds (6)'!$A$6,spese!N103,0)</f>
        <v>0</v>
      </c>
      <c r="C25" s="101">
        <f>IF(spese!Q103='pds (6)'!$A$6,spese!S103,0)</f>
        <v>0</v>
      </c>
      <c r="D25" s="101">
        <f>IF(spese!V103='pds (6)'!$A$6,spese!X103,0)</f>
        <v>0</v>
      </c>
      <c r="F25" s="101">
        <f>IF(spese!L103='pds (6)'!$A$6,spese!AG103,0)</f>
        <v>0</v>
      </c>
      <c r="G25" s="101">
        <f>IF(AND(spese!Q103='pds (6)'!$A$6,spese!AN103&lt;&gt;'pds (6)'!$A$6),spese!AK103,0)</f>
        <v>0</v>
      </c>
      <c r="H25" s="101">
        <f>IF(AND(spese!V103='pds (6)'!$A$6,spese!AU103&lt;&gt;'pds (6)'!$A$6),spese!AR103,0)</f>
        <v>0</v>
      </c>
      <c r="I25" s="101">
        <f>IF(spese!AN103='pds (6)'!$A$6,spese!AK103,0)</f>
        <v>0</v>
      </c>
      <c r="J25" s="101">
        <f>IF(spese!AU103='pds (6)'!$A$6,spese!AR103,0)</f>
        <v>0</v>
      </c>
    </row>
    <row r="26" spans="2:10">
      <c r="B26" s="101">
        <f>IF(spese!L104='pds (6)'!$A$6,spese!N104,0)</f>
        <v>0</v>
      </c>
      <c r="C26" s="101">
        <f>IF(spese!Q104='pds (6)'!$A$6,spese!S104,0)</f>
        <v>0</v>
      </c>
      <c r="D26" s="101">
        <f>IF(spese!V104='pds (6)'!$A$6,spese!X104,0)</f>
        <v>0</v>
      </c>
      <c r="F26" s="101">
        <f>IF(spese!L104='pds (6)'!$A$6,spese!AG104,0)</f>
        <v>0</v>
      </c>
      <c r="G26" s="101">
        <f>IF(AND(spese!Q104='pds (6)'!$A$6,spese!AN104&lt;&gt;'pds (6)'!$A$6),spese!AK104,0)</f>
        <v>0</v>
      </c>
      <c r="H26" s="101">
        <f>IF(AND(spese!V104='pds (6)'!$A$6,spese!AU104&lt;&gt;'pds (6)'!$A$6),spese!AR104,0)</f>
        <v>0</v>
      </c>
      <c r="I26" s="101">
        <f>IF(spese!AN104='pds (6)'!$A$6,spese!AK104,0)</f>
        <v>0</v>
      </c>
      <c r="J26" s="101">
        <f>IF(spese!AU104='pds (6)'!$A$6,spese!AR104,0)</f>
        <v>0</v>
      </c>
    </row>
    <row r="27" spans="2:10">
      <c r="B27" s="101">
        <f>IF(spese!L105='pds (6)'!$A$6,spese!N105,0)</f>
        <v>0</v>
      </c>
      <c r="C27" s="101">
        <f>IF(spese!Q105='pds (6)'!$A$6,spese!S105,0)</f>
        <v>0</v>
      </c>
      <c r="D27" s="101">
        <f>IF(spese!V105='pds (6)'!$A$6,spese!X105,0)</f>
        <v>0</v>
      </c>
      <c r="F27" s="101">
        <f>IF(spese!L105='pds (6)'!$A$6,spese!AG105,0)</f>
        <v>0</v>
      </c>
      <c r="G27" s="101">
        <f>IF(AND(spese!Q105='pds (6)'!$A$6,spese!AN105&lt;&gt;'pds (6)'!$A$6),spese!AK105,0)</f>
        <v>0</v>
      </c>
      <c r="H27" s="101">
        <f>IF(AND(spese!V105='pds (6)'!$A$6,spese!AU105&lt;&gt;'pds (6)'!$A$6),spese!AR105,0)</f>
        <v>0</v>
      </c>
      <c r="I27" s="101">
        <f>IF(spese!AN105='pds (6)'!$A$6,spese!AK105,0)</f>
        <v>0</v>
      </c>
      <c r="J27" s="101">
        <f>IF(spese!AU105='pds (6)'!$A$6,spese!AR105,0)</f>
        <v>0</v>
      </c>
    </row>
    <row r="28" spans="2:10">
      <c r="B28" s="101">
        <f>IF(spese!L106='pds (6)'!$A$6,spese!N106,0)</f>
        <v>0</v>
      </c>
      <c r="C28" s="101">
        <f>IF(spese!Q106='pds (6)'!$A$6,spese!S106,0)</f>
        <v>0</v>
      </c>
      <c r="D28" s="101">
        <f>IF(spese!V106='pds (6)'!$A$6,spese!X106,0)</f>
        <v>0</v>
      </c>
      <c r="F28" s="101">
        <f>IF(spese!L106='pds (6)'!$A$6,spese!AG106,0)</f>
        <v>0</v>
      </c>
      <c r="G28" s="101">
        <f>IF(AND(spese!Q106='pds (6)'!$A$6,spese!AN106&lt;&gt;'pds (6)'!$A$6),spese!AK106,0)</f>
        <v>0</v>
      </c>
      <c r="H28" s="101">
        <f>IF(AND(spese!V106='pds (6)'!$A$6,spese!AU106&lt;&gt;'pds (6)'!$A$6),spese!AR106,0)</f>
        <v>0</v>
      </c>
      <c r="I28" s="101">
        <f>IF(spese!AN106='pds (6)'!$A$6,spese!AK106,0)</f>
        <v>0</v>
      </c>
      <c r="J28" s="101">
        <f>IF(spese!AU106='pds (6)'!$A$6,spese!AR106,0)</f>
        <v>0</v>
      </c>
    </row>
    <row r="29" spans="2:10">
      <c r="B29" s="101">
        <f>IF(spese!L107='pds (6)'!$A$6,spese!N107,0)</f>
        <v>0</v>
      </c>
      <c r="C29" s="101">
        <f>IF(spese!Q107='pds (6)'!$A$6,spese!S107,0)</f>
        <v>0</v>
      </c>
      <c r="D29" s="101">
        <f>IF(spese!V107='pds (6)'!$A$6,spese!X107,0)</f>
        <v>0</v>
      </c>
      <c r="F29" s="101">
        <f>IF(spese!L107='pds (6)'!$A$6,spese!AG107,0)</f>
        <v>0</v>
      </c>
      <c r="G29" s="101">
        <f>IF(AND(spese!Q107='pds (6)'!$A$6,spese!AN107&lt;&gt;'pds (6)'!$A$6),spese!AK107,0)</f>
        <v>0</v>
      </c>
      <c r="H29" s="101">
        <f>IF(AND(spese!V107='pds (6)'!$A$6,spese!AU107&lt;&gt;'pds (6)'!$A$6),spese!AR107,0)</f>
        <v>0</v>
      </c>
      <c r="I29" s="101">
        <f>IF(spese!AN107='pds (6)'!$A$6,spese!AK107,0)</f>
        <v>0</v>
      </c>
      <c r="J29" s="101">
        <f>IF(spese!AU107='pds (6)'!$A$6,spese!AR107,0)</f>
        <v>0</v>
      </c>
    </row>
    <row r="30" spans="2:10">
      <c r="B30" s="101">
        <f>IF(spese!L108='pds (6)'!$A$6,spese!N108,0)</f>
        <v>0</v>
      </c>
      <c r="C30" s="101">
        <f>IF(spese!Q108='pds (6)'!$A$6,spese!S108,0)</f>
        <v>0</v>
      </c>
      <c r="D30" s="101">
        <f>IF(spese!V108='pds (6)'!$A$6,spese!X108,0)</f>
        <v>0</v>
      </c>
      <c r="F30" s="101">
        <f>IF(spese!L108='pds (6)'!$A$6,spese!AG108,0)</f>
        <v>0</v>
      </c>
      <c r="G30" s="101">
        <f>IF(AND(spese!Q108='pds (6)'!$A$6,spese!AN108&lt;&gt;'pds (6)'!$A$6),spese!AK108,0)</f>
        <v>0</v>
      </c>
      <c r="H30" s="101">
        <f>IF(AND(spese!V108='pds (6)'!$A$6,spese!AU108&lt;&gt;'pds (6)'!$A$6),spese!AR108,0)</f>
        <v>0</v>
      </c>
      <c r="I30" s="101">
        <f>IF(spese!AN108='pds (6)'!$A$6,spese!AK108,0)</f>
        <v>0</v>
      </c>
      <c r="J30" s="101">
        <f>IF(spese!AU108='pds (6)'!$A$6,spese!AR108,0)</f>
        <v>0</v>
      </c>
    </row>
    <row r="31" spans="2:10">
      <c r="B31" s="101">
        <f>IF(spese!L109='pds (6)'!$A$6,spese!N109,0)</f>
        <v>0</v>
      </c>
      <c r="C31" s="101">
        <f>IF(spese!Q109='pds (6)'!$A$6,spese!S109,0)</f>
        <v>0</v>
      </c>
      <c r="D31" s="101">
        <f>IF(spese!V109='pds (6)'!$A$6,spese!X109,0)</f>
        <v>0</v>
      </c>
      <c r="F31" s="101">
        <f>IF(spese!L109='pds (6)'!$A$6,spese!AG109,0)</f>
        <v>0</v>
      </c>
      <c r="G31" s="101">
        <f>IF(AND(spese!Q109='pds (6)'!$A$6,spese!AN109&lt;&gt;'pds (6)'!$A$6),spese!AK109,0)</f>
        <v>0</v>
      </c>
      <c r="H31" s="101">
        <f>IF(AND(spese!V109='pds (6)'!$A$6,spese!AU109&lt;&gt;'pds (6)'!$A$6),spese!AR109,0)</f>
        <v>0</v>
      </c>
      <c r="I31" s="101">
        <f>IF(spese!AN109='pds (6)'!$A$6,spese!AK109,0)</f>
        <v>0</v>
      </c>
      <c r="J31" s="101">
        <f>IF(spese!AU109='pds (6)'!$A$6,spese!AR109,0)</f>
        <v>0</v>
      </c>
    </row>
    <row r="32" spans="2:10">
      <c r="B32" s="101">
        <f>IF(spese!L110='pds (6)'!$A$6,spese!N110,0)</f>
        <v>0</v>
      </c>
      <c r="C32" s="101">
        <f>IF(spese!Q110='pds (6)'!$A$6,spese!S110,0)</f>
        <v>0</v>
      </c>
      <c r="D32" s="101">
        <f>IF(spese!V110='pds (6)'!$A$6,spese!X110,0)</f>
        <v>0</v>
      </c>
      <c r="F32" s="101">
        <f>IF(spese!L110='pds (6)'!$A$6,spese!AG110,0)</f>
        <v>0</v>
      </c>
      <c r="G32" s="101">
        <f>IF(AND(spese!Q110='pds (6)'!$A$6,spese!AN110&lt;&gt;'pds (6)'!$A$6),spese!AK110,0)</f>
        <v>0</v>
      </c>
      <c r="H32" s="101">
        <f>IF(AND(spese!V110='pds (6)'!$A$6,spese!AU110&lt;&gt;'pds (6)'!$A$6),spese!AR110,0)</f>
        <v>0</v>
      </c>
      <c r="I32" s="101">
        <f>IF(spese!AN110='pds (6)'!$A$6,spese!AK110,0)</f>
        <v>0</v>
      </c>
      <c r="J32" s="101">
        <f>IF(spese!AU110='pds (6)'!$A$6,spese!AR110,0)</f>
        <v>0</v>
      </c>
    </row>
    <row r="33" spans="2:10">
      <c r="B33" s="101">
        <f>IF(spese!L111='pds (6)'!$A$6,spese!N111,0)</f>
        <v>0</v>
      </c>
      <c r="C33" s="101">
        <f>IF(spese!Q111='pds (6)'!$A$6,spese!S111,0)</f>
        <v>0</v>
      </c>
      <c r="D33" s="101">
        <f>IF(spese!V111='pds (6)'!$A$6,spese!X111,0)</f>
        <v>0</v>
      </c>
      <c r="F33" s="101">
        <f>IF(spese!L111='pds (6)'!$A$6,spese!AG111,0)</f>
        <v>0</v>
      </c>
      <c r="G33" s="101">
        <f>IF(AND(spese!Q111='pds (6)'!$A$6,spese!AN111&lt;&gt;'pds (6)'!$A$6),spese!AK111,0)</f>
        <v>0</v>
      </c>
      <c r="H33" s="101">
        <f>IF(AND(spese!V111='pds (6)'!$A$6,spese!AU111&lt;&gt;'pds (6)'!$A$6),spese!AR111,0)</f>
        <v>0</v>
      </c>
      <c r="I33" s="101">
        <f>IF(spese!AN111='pds (6)'!$A$6,spese!AK111,0)</f>
        <v>0</v>
      </c>
      <c r="J33" s="101">
        <f>IF(spese!AU111='pds (6)'!$A$6,spese!AR111,0)</f>
        <v>0</v>
      </c>
    </row>
    <row r="34" spans="2:10">
      <c r="B34" s="101">
        <f>IF(spese!L112='pds (6)'!$A$6,spese!N112,0)</f>
        <v>0</v>
      </c>
      <c r="C34" s="101">
        <f>IF(spese!Q112='pds (6)'!$A$6,spese!S112,0)</f>
        <v>0</v>
      </c>
      <c r="D34" s="101">
        <f>IF(spese!V112='pds (6)'!$A$6,spese!X112,0)</f>
        <v>0</v>
      </c>
      <c r="F34" s="101">
        <f>IF(spese!L112='pds (6)'!$A$6,spese!AG112,0)</f>
        <v>0</v>
      </c>
      <c r="G34" s="101">
        <f>IF(AND(spese!Q112='pds (6)'!$A$6,spese!AN112&lt;&gt;'pds (6)'!$A$6),spese!AK112,0)</f>
        <v>0</v>
      </c>
      <c r="H34" s="101">
        <f>IF(AND(spese!V112='pds (6)'!$A$6,spese!AU112&lt;&gt;'pds (6)'!$A$6),spese!AR112,0)</f>
        <v>0</v>
      </c>
      <c r="I34" s="101">
        <f>IF(spese!AN112='pds (6)'!$A$6,spese!AK112,0)</f>
        <v>0</v>
      </c>
      <c r="J34" s="101">
        <f>IF(spese!AU112='pds (6)'!$A$6,spese!AR112,0)</f>
        <v>0</v>
      </c>
    </row>
    <row r="35" spans="2:10">
      <c r="B35" s="101">
        <f>IF(spese!L113='pds (6)'!$A$6,spese!N113,0)</f>
        <v>0</v>
      </c>
      <c r="C35" s="101">
        <f>IF(spese!Q113='pds (6)'!$A$6,spese!S113,0)</f>
        <v>0</v>
      </c>
      <c r="D35" s="101">
        <f>IF(spese!V113='pds (6)'!$A$6,spese!X113,0)</f>
        <v>0</v>
      </c>
      <c r="F35" s="101">
        <f>IF(spese!L113='pds (6)'!$A$6,spese!AG113,0)</f>
        <v>0</v>
      </c>
      <c r="G35" s="101">
        <f>IF(AND(spese!Q113='pds (6)'!$A$6,spese!AN113&lt;&gt;'pds (6)'!$A$6),spese!AK113,0)</f>
        <v>0</v>
      </c>
      <c r="H35" s="101">
        <f>IF(AND(spese!V113='pds (6)'!$A$6,spese!AU113&lt;&gt;'pds (6)'!$A$6),spese!AR113,0)</f>
        <v>0</v>
      </c>
      <c r="I35" s="101">
        <f>IF(spese!AN113='pds (6)'!$A$6,spese!AK113,0)</f>
        <v>0</v>
      </c>
      <c r="J35" s="101">
        <f>IF(spese!AU113='pds (6)'!$A$6,spese!AR113,0)</f>
        <v>0</v>
      </c>
    </row>
    <row r="36" spans="2:10">
      <c r="B36" s="101">
        <f>IF(spese!L114='pds (6)'!$A$6,spese!N114,0)</f>
        <v>0</v>
      </c>
      <c r="C36" s="101">
        <f>IF(spese!Q114='pds (6)'!$A$6,spese!S114,0)</f>
        <v>0</v>
      </c>
      <c r="D36" s="101">
        <f>IF(spese!V114='pds (6)'!$A$6,spese!X114,0)</f>
        <v>0</v>
      </c>
      <c r="F36" s="101">
        <f>IF(spese!L114='pds (6)'!$A$6,spese!AG114,0)</f>
        <v>0</v>
      </c>
      <c r="G36" s="101">
        <f>IF(AND(spese!Q114='pds (6)'!$A$6,spese!AN114&lt;&gt;'pds (6)'!$A$6),spese!AK114,0)</f>
        <v>0</v>
      </c>
      <c r="H36" s="101">
        <f>IF(AND(spese!V114='pds (6)'!$A$6,spese!AU114&lt;&gt;'pds (6)'!$A$6),spese!AR114,0)</f>
        <v>0</v>
      </c>
      <c r="I36" s="101">
        <f>IF(spese!AN114='pds (6)'!$A$6,spese!AK114,0)</f>
        <v>0</v>
      </c>
      <c r="J36" s="101">
        <f>IF(spese!AU114='pds (6)'!$A$6,spese!AR114,0)</f>
        <v>0</v>
      </c>
    </row>
    <row r="37" spans="2:10">
      <c r="B37" s="101">
        <f>IF(spese!L115='pds (6)'!$A$6,spese!N115,0)</f>
        <v>0</v>
      </c>
      <c r="C37" s="101">
        <f>IF(spese!Q115='pds (6)'!$A$6,spese!S115,0)</f>
        <v>0</v>
      </c>
      <c r="D37" s="101">
        <f>IF(spese!V115='pds (6)'!$A$6,spese!X115,0)</f>
        <v>0</v>
      </c>
      <c r="F37" s="101">
        <f>IF(spese!L115='pds (6)'!$A$6,spese!AG115,0)</f>
        <v>0</v>
      </c>
      <c r="G37" s="101">
        <f>IF(AND(spese!Q115='pds (6)'!$A$6,spese!AN115&lt;&gt;'pds (6)'!$A$6),spese!AK115,0)</f>
        <v>0</v>
      </c>
      <c r="H37" s="101">
        <f>IF(AND(spese!V115='pds (6)'!$A$6,spese!AU115&lt;&gt;'pds (6)'!$A$6),spese!AR115,0)</f>
        <v>0</v>
      </c>
      <c r="I37" s="101">
        <f>IF(spese!AN115='pds (6)'!$A$6,spese!AK115,0)</f>
        <v>0</v>
      </c>
      <c r="J37" s="101">
        <f>IF(spese!AU115='pds (6)'!$A$6,spese!AR115,0)</f>
        <v>0</v>
      </c>
    </row>
    <row r="38" spans="2:10">
      <c r="B38" s="101">
        <f>IF(spese!L116='pds (6)'!$A$6,spese!N116,0)</f>
        <v>0</v>
      </c>
      <c r="C38" s="101">
        <f>IF(spese!Q116='pds (6)'!$A$6,spese!S116,0)</f>
        <v>0</v>
      </c>
      <c r="D38" s="101">
        <f>IF(spese!V116='pds (6)'!$A$6,spese!X116,0)</f>
        <v>0</v>
      </c>
      <c r="F38" s="101">
        <f>IF(spese!L116='pds (6)'!$A$6,spese!AG116,0)</f>
        <v>0</v>
      </c>
      <c r="G38" s="101">
        <f>IF(AND(spese!Q116='pds (6)'!$A$6,spese!AN116&lt;&gt;'pds (6)'!$A$6),spese!AK116,0)</f>
        <v>0</v>
      </c>
      <c r="H38" s="101">
        <f>IF(AND(spese!V116='pds (6)'!$A$6,spese!AU116&lt;&gt;'pds (6)'!$A$6),spese!AR116,0)</f>
        <v>0</v>
      </c>
      <c r="I38" s="101">
        <f>IF(spese!AN116='pds (6)'!$A$6,spese!AK116,0)</f>
        <v>0</v>
      </c>
      <c r="J38" s="101">
        <f>IF(spese!AU116='pds (6)'!$A$6,spese!AR116,0)</f>
        <v>0</v>
      </c>
    </row>
    <row r="39" spans="2:10">
      <c r="B39" s="101">
        <f>IF(spese!L117='pds (6)'!$A$6,spese!N117,0)</f>
        <v>0</v>
      </c>
      <c r="C39" s="101">
        <f>IF(spese!Q117='pds (6)'!$A$6,spese!S117,0)</f>
        <v>0</v>
      </c>
      <c r="D39" s="101">
        <f>IF(spese!V117='pds (6)'!$A$6,spese!X117,0)</f>
        <v>0</v>
      </c>
      <c r="F39" s="101">
        <f>IF(spese!L117='pds (6)'!$A$6,spese!AG117,0)</f>
        <v>0</v>
      </c>
      <c r="G39" s="101">
        <f>IF(AND(spese!Q117='pds (6)'!$A$6,spese!AN117&lt;&gt;'pds (6)'!$A$6),spese!AK117,0)</f>
        <v>0</v>
      </c>
      <c r="H39" s="101">
        <f>IF(AND(spese!V117='pds (6)'!$A$6,spese!AU117&lt;&gt;'pds (6)'!$A$6),spese!AR117,0)</f>
        <v>0</v>
      </c>
      <c r="I39" s="101">
        <f>IF(spese!AN117='pds (6)'!$A$6,spese!AK117,0)</f>
        <v>0</v>
      </c>
      <c r="J39" s="101">
        <f>IF(spese!AU117='pds (6)'!$A$6,spese!AR117,0)</f>
        <v>0</v>
      </c>
    </row>
  </sheetData>
  <pageMargins left="0.7" right="0.7" top="0.75" bottom="0.75" header="0.3" footer="0.3"/>
  <pageSetup paperSize="9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4" workbookViewId="0">
      <selection activeCell="B27" sqref="B27:J39"/>
    </sheetView>
  </sheetViews>
  <sheetFormatPr defaultRowHeight="12.75"/>
  <cols>
    <col min="1" max="1" width="25.85546875" customWidth="1"/>
    <col min="2" max="2" width="11.28515625" customWidth="1"/>
  </cols>
  <sheetData>
    <row r="1" spans="1:10">
      <c r="A1" t="s">
        <v>44</v>
      </c>
      <c r="B1" t="s">
        <v>44</v>
      </c>
    </row>
    <row r="2" spans="1:10">
      <c r="A2" t="s">
        <v>45</v>
      </c>
      <c r="B2">
        <f>IF(spese!L72='pds (7)'!$A$7,spese!N72,0)</f>
        <v>0</v>
      </c>
      <c r="C2">
        <f>IF(spese!Q72='pds (7)'!$A$7,spese!S72,0)</f>
        <v>0</v>
      </c>
      <c r="D2">
        <f>IF(spese!V72='pds (7)'!$A$7,spese!X72,0)</f>
        <v>0</v>
      </c>
      <c r="F2">
        <f>IF(spese!L72='pds (7)'!$A$7,spese!AG72,0)</f>
        <v>0</v>
      </c>
      <c r="G2" s="102">
        <f>IF(AND(spese!Q72='pds (7)'!$A$7,spese!AN80&lt;&gt;'pds (7)'!$A$7),spese!AK72,0)</f>
        <v>0</v>
      </c>
      <c r="H2" s="102">
        <f>IF(AND(spese!V72='pds (7)'!$A$7,spese!AU80&lt;&gt;'pds (7)'!$A$7),spese!AR72,0)</f>
        <v>0</v>
      </c>
      <c r="I2" s="102">
        <f>IF(spese!AN72='pds (7)'!$A$7,spese!AK72,0)</f>
        <v>0</v>
      </c>
      <c r="J2" s="102">
        <f>IF(spese!AU72='pds (7)'!$A$7,spese!AR72,0)</f>
        <v>0</v>
      </c>
    </row>
    <row r="3" spans="1:10">
      <c r="A3" t="s">
        <v>46</v>
      </c>
      <c r="B3">
        <f>IF(spese!L73='pds (7)'!$A$7,spese!N73,0)</f>
        <v>0</v>
      </c>
      <c r="C3">
        <f>IF(spese!Q73='pds (7)'!$A$7,spese!S73,0)</f>
        <v>0</v>
      </c>
      <c r="D3">
        <f>IF(spese!V73='pds (7)'!$A$7,spese!X73,0)</f>
        <v>0</v>
      </c>
      <c r="F3">
        <f>IF(spese!L73='pds (7)'!$A$7,spese!AG73,0)</f>
        <v>0</v>
      </c>
      <c r="G3" s="102">
        <f>IF(AND(spese!Q73='pds (7)'!$A$7,spese!AN81&lt;&gt;'pds (7)'!$A$7),spese!AK73,0)</f>
        <v>0</v>
      </c>
      <c r="H3" s="102">
        <f>IF(AND(spese!V73='pds (7)'!$A$7,spese!AU81&lt;&gt;'pds (7)'!$A$7),spese!AR73,0)</f>
        <v>0</v>
      </c>
      <c r="I3" s="102">
        <f>IF(spese!AN73='pds (7)'!$A$7,spese!AK73,0)</f>
        <v>0</v>
      </c>
      <c r="J3" s="102">
        <f>IF(spese!AU73='pds (7)'!$A$7,spese!AR73,0)</f>
        <v>0</v>
      </c>
    </row>
    <row r="4" spans="1:10">
      <c r="A4" t="s">
        <v>47</v>
      </c>
      <c r="B4">
        <f>IF(spese!L74='pds (7)'!$A$7,spese!N74,0)</f>
        <v>0</v>
      </c>
      <c r="C4">
        <f>IF(spese!Q74='pds (7)'!$A$7,spese!S74,0)</f>
        <v>0</v>
      </c>
      <c r="D4">
        <f>IF(spese!V74='pds (7)'!$A$7,spese!X74,0)</f>
        <v>0</v>
      </c>
      <c r="F4">
        <f>IF(spese!L74='pds (7)'!$A$7,spese!AG74,0)</f>
        <v>0</v>
      </c>
      <c r="G4" s="102">
        <f>IF(AND(spese!Q74='pds (7)'!$A$7,spese!AN82&lt;&gt;'pds (7)'!$A$7),spese!AK74,0)</f>
        <v>0</v>
      </c>
      <c r="H4" s="102">
        <f>IF(AND(spese!V74='pds (7)'!$A$7,spese!AU82&lt;&gt;'pds (7)'!$A$7),spese!AR74,0)</f>
        <v>0</v>
      </c>
      <c r="I4" s="102">
        <f>IF(spese!AN74='pds (7)'!$A$7,spese!AK74,0)</f>
        <v>0</v>
      </c>
      <c r="J4" s="102">
        <f>IF(spese!AU74='pds (7)'!$A$7,spese!AR74,0)</f>
        <v>0</v>
      </c>
    </row>
    <row r="5" spans="1:10">
      <c r="A5" t="s">
        <v>48</v>
      </c>
      <c r="B5">
        <f>IF(spese!L75='pds (7)'!$A$7,spese!N75,0)</f>
        <v>0</v>
      </c>
      <c r="C5">
        <f>IF(spese!Q75='pds (7)'!$A$7,spese!S75,0)</f>
        <v>0</v>
      </c>
      <c r="D5">
        <f>IF(spese!V75='pds (7)'!$A$7,spese!X75,0)</f>
        <v>0</v>
      </c>
      <c r="F5">
        <f>IF(spese!L75='pds (7)'!$A$7,spese!AG75,0)</f>
        <v>0</v>
      </c>
      <c r="G5" s="102">
        <f>IF(AND(spese!Q75='pds (7)'!$A$7,spese!AN83&lt;&gt;'pds (7)'!$A$7),spese!AK75,0)</f>
        <v>0</v>
      </c>
      <c r="H5" s="102">
        <f>IF(AND(spese!V75='pds (7)'!$A$7,spese!AU83&lt;&gt;'pds (7)'!$A$7),spese!AR75,0)</f>
        <v>0</v>
      </c>
      <c r="I5" s="102">
        <f>IF(spese!AN75='pds (7)'!$A$7,spese!AK75,0)</f>
        <v>0</v>
      </c>
      <c r="J5" s="102">
        <f>IF(spese!AU75='pds (7)'!$A$7,spese!AR75,0)</f>
        <v>0</v>
      </c>
    </row>
    <row r="6" spans="1:10">
      <c r="A6" t="s">
        <v>49</v>
      </c>
      <c r="B6">
        <f>IF(spese!L76='pds (7)'!$A$7,spese!N76,0)</f>
        <v>0</v>
      </c>
      <c r="C6">
        <f>IF(spese!Q76='pds (7)'!$A$7,spese!S76,0)</f>
        <v>0</v>
      </c>
      <c r="D6">
        <f>IF(spese!V76='pds (7)'!$A$7,spese!X76,0)</f>
        <v>0</v>
      </c>
      <c r="F6">
        <f>IF(spese!L76='pds (7)'!$A$7,spese!AG76,0)</f>
        <v>0</v>
      </c>
      <c r="G6" s="102">
        <f>IF(AND(spese!Q76='pds (7)'!$A$7,spese!AN84&lt;&gt;'pds (7)'!$A$7),spese!AK76,0)</f>
        <v>0</v>
      </c>
      <c r="H6" s="102">
        <f>IF(AND(spese!V76='pds (7)'!$A$7,spese!AU84&lt;&gt;'pds (7)'!$A$7),spese!AR76,0)</f>
        <v>0</v>
      </c>
      <c r="I6" s="102">
        <f>IF(spese!AN76='pds (7)'!$A$7,spese!AK76,0)</f>
        <v>0</v>
      </c>
      <c r="J6" s="102">
        <f>IF(spese!AU76='pds (7)'!$A$7,spese!AR76,0)</f>
        <v>0</v>
      </c>
    </row>
    <row r="7" spans="1:10">
      <c r="A7" t="s">
        <v>50</v>
      </c>
      <c r="B7">
        <f>IF(spese!L77='pds (7)'!$A$7,spese!N77,0)</f>
        <v>0</v>
      </c>
      <c r="C7">
        <f>IF(spese!Q77='pds (7)'!$A$7,spese!S77,0)</f>
        <v>0</v>
      </c>
      <c r="D7">
        <f>IF(spese!V77='pds (7)'!$A$7,spese!X77,0)</f>
        <v>0</v>
      </c>
      <c r="F7">
        <f>IF(spese!L77='pds (7)'!$A$7,spese!AG77,0)</f>
        <v>0</v>
      </c>
      <c r="G7" s="102">
        <f>IF(AND(spese!Q77='pds (7)'!$A$7,spese!AN85&lt;&gt;'pds (7)'!$A$7),spese!AK77,0)</f>
        <v>0</v>
      </c>
      <c r="H7" s="102">
        <f>IF(AND(spese!V77='pds (7)'!$A$7,spese!AU85&lt;&gt;'pds (7)'!$A$7),spese!AR77,0)</f>
        <v>0</v>
      </c>
      <c r="I7" s="102">
        <f>IF(spese!AN77='pds (7)'!$A$7,spese!AK77,0)</f>
        <v>0</v>
      </c>
      <c r="J7" s="102">
        <f>IF(spese!AU77='pds (7)'!$A$7,spese!AR77,0)</f>
        <v>0</v>
      </c>
    </row>
    <row r="8" spans="1:10">
      <c r="A8" t="s">
        <v>51</v>
      </c>
      <c r="B8" s="101">
        <f>IF(spese!L86='pds (7)'!$A$7,spese!N86,0)</f>
        <v>0</v>
      </c>
      <c r="C8" s="101">
        <f>IF(spese!Q86='pds (7)'!$A$7,spese!S86,0)</f>
        <v>0</v>
      </c>
      <c r="D8" s="101">
        <f>IF(spese!V86='pds (7)'!$A$7,spese!X86,0)</f>
        <v>0</v>
      </c>
      <c r="F8" s="101">
        <f>IF(spese!L86='pds (7)'!$A$7,spese!AG86,0)</f>
        <v>0</v>
      </c>
      <c r="G8" s="101">
        <f>IF(AND(spese!Q86='pds (7)'!$A$7,spese!AN86&lt;&gt;'pds (7)'!$A$7),spese!AK86,0)</f>
        <v>0</v>
      </c>
      <c r="H8" s="101">
        <f>IF(AND(spese!V86='pds (7)'!$A$7,spese!AU86&lt;&gt;'pds (7)'!$A$7),spese!AR86,0)</f>
        <v>0</v>
      </c>
      <c r="I8" s="101">
        <f>IF(spese!AN86='pds (7)'!$A$7,spese!AK86,0)</f>
        <v>0</v>
      </c>
      <c r="J8" s="101">
        <f>IF(spese!AU86='pds (7)'!$A$7,spese!AR86,0)</f>
        <v>0</v>
      </c>
    </row>
    <row r="9" spans="1:10">
      <c r="A9" t="s">
        <v>52</v>
      </c>
      <c r="B9" s="101">
        <f>IF(spese!L87='pds (7)'!$A$7,spese!N87,0)</f>
        <v>0</v>
      </c>
      <c r="C9" s="101">
        <f>IF(spese!Q87='pds (7)'!$A$7,spese!S87,0)</f>
        <v>0</v>
      </c>
      <c r="D9" s="101">
        <f>IF(spese!V87='pds (7)'!$A$7,spese!X87,0)</f>
        <v>0</v>
      </c>
      <c r="F9" s="101">
        <f>IF(spese!L87='pds (7)'!$A$7,spese!AG87,0)</f>
        <v>0</v>
      </c>
      <c r="G9" s="101">
        <f>IF(AND(spese!Q87='pds (7)'!$A$7,spese!AN87&lt;&gt;'pds (7)'!$A$7),spese!AK87,0)</f>
        <v>0</v>
      </c>
      <c r="H9" s="101">
        <f>IF(AND(spese!V87='pds (7)'!$A$7,spese!AU87&lt;&gt;'pds (7)'!$A$7),spese!AR87,0)</f>
        <v>0</v>
      </c>
      <c r="I9" s="101">
        <f>IF(spese!AN87='pds (7)'!$A$7,spese!AK87,0)</f>
        <v>0</v>
      </c>
      <c r="J9" s="101">
        <f>IF(spese!AU87='pds (7)'!$A$7,spese!AR87,0)</f>
        <v>0</v>
      </c>
    </row>
    <row r="10" spans="1:10">
      <c r="A10" t="s">
        <v>53</v>
      </c>
      <c r="B10" s="101">
        <f>IF(spese!L88='pds (7)'!$A$7,spese!N88,0)</f>
        <v>0</v>
      </c>
      <c r="C10" s="101">
        <f>IF(spese!Q88='pds (7)'!$A$7,spese!S88,0)</f>
        <v>0</v>
      </c>
      <c r="D10" s="101">
        <f>IF(spese!V88='pds (7)'!$A$7,spese!X88,0)</f>
        <v>0</v>
      </c>
      <c r="F10" s="101">
        <f>IF(spese!L88='pds (7)'!$A$7,spese!AG88,0)</f>
        <v>0</v>
      </c>
      <c r="G10" s="101">
        <f>IF(AND(spese!Q88='pds (7)'!$A$7,spese!AN88&lt;&gt;'pds (7)'!$A$7),spese!AK88,0)</f>
        <v>0</v>
      </c>
      <c r="H10" s="101">
        <f>IF(AND(spese!V88='pds (7)'!$A$7,spese!AU88&lt;&gt;'pds (7)'!$A$7),spese!AR88,0)</f>
        <v>0</v>
      </c>
      <c r="I10" s="101">
        <f>IF(spese!AN88='pds (7)'!$A$7,spese!AK88,0)</f>
        <v>0</v>
      </c>
      <c r="J10" s="101">
        <f>IF(spese!AU88='pds (7)'!$A$7,spese!AR88,0)</f>
        <v>0</v>
      </c>
    </row>
    <row r="11" spans="1:10">
      <c r="A11" t="s">
        <v>54</v>
      </c>
      <c r="B11" s="101">
        <f>IF(spese!L89='pds (7)'!$A$7,spese!N89,0)</f>
        <v>0</v>
      </c>
      <c r="C11" s="101">
        <f>IF(spese!Q89='pds (7)'!$A$7,spese!S89,0)</f>
        <v>0</v>
      </c>
      <c r="D11" s="101">
        <f>IF(spese!V89='pds (7)'!$A$7,spese!X89,0)</f>
        <v>0</v>
      </c>
      <c r="F11" s="101">
        <f>IF(spese!L89='pds (7)'!$A$7,spese!AG89,0)</f>
        <v>0</v>
      </c>
      <c r="G11" s="101">
        <f>IF(AND(spese!Q89='pds (7)'!$A$7,spese!AN89&lt;&gt;'pds (7)'!$A$7),spese!AK89,0)</f>
        <v>0</v>
      </c>
      <c r="H11" s="101">
        <f>IF(AND(spese!V89='pds (7)'!$A$7,spese!AU89&lt;&gt;'pds (7)'!$A$7),spese!AR89,0)</f>
        <v>0</v>
      </c>
      <c r="I11" s="101">
        <f>IF(spese!AN89='pds (7)'!$A$7,spese!AK89,0)</f>
        <v>0</v>
      </c>
      <c r="J11" s="101">
        <f>IF(spese!AU89='pds (7)'!$A$7,spese!AR89,0)</f>
        <v>0</v>
      </c>
    </row>
    <row r="12" spans="1:10">
      <c r="A12" t="s">
        <v>55</v>
      </c>
      <c r="B12" s="101">
        <f>IF(spese!L90='pds (7)'!$A$7,spese!N90,0)</f>
        <v>0</v>
      </c>
      <c r="C12" s="101">
        <f>IF(spese!Q90='pds (7)'!$A$7,spese!S90,0)</f>
        <v>0</v>
      </c>
      <c r="D12" s="101">
        <f>IF(spese!V90='pds (7)'!$A$7,spese!X90,0)</f>
        <v>0</v>
      </c>
      <c r="F12" s="101">
        <f>IF(spese!L90='pds (7)'!$A$7,spese!AG90,0)</f>
        <v>0</v>
      </c>
      <c r="G12" s="101">
        <f>IF(AND(spese!Q90='pds (7)'!$A$7,spese!AN90&lt;&gt;'pds (7)'!$A$7),spese!AK90,0)</f>
        <v>0</v>
      </c>
      <c r="H12" s="101">
        <f>IF(AND(spese!V90='pds (7)'!$A$7,spese!AU90&lt;&gt;'pds (7)'!$A$7),spese!AR90,0)</f>
        <v>0</v>
      </c>
      <c r="I12" s="101">
        <f>IF(spese!AN90='pds (7)'!$A$7,spese!AK90,0)</f>
        <v>0</v>
      </c>
      <c r="J12" s="101">
        <f>IF(spese!AU90='pds (7)'!$A$7,spese!AR90,0)</f>
        <v>0</v>
      </c>
    </row>
    <row r="13" spans="1:10">
      <c r="A13" t="s">
        <v>56</v>
      </c>
      <c r="B13" s="101">
        <f>IF(spese!L91='pds (7)'!$A$7,spese!N91,0)</f>
        <v>0</v>
      </c>
      <c r="C13" s="101">
        <f>IF(spese!Q91='pds (7)'!$A$7,spese!S91,0)</f>
        <v>0</v>
      </c>
      <c r="D13" s="101">
        <f>IF(spese!V91='pds (7)'!$A$7,spese!X91,0)</f>
        <v>0</v>
      </c>
      <c r="F13" s="101">
        <f>IF(spese!L91='pds (7)'!$A$7,spese!AG91,0)</f>
        <v>0</v>
      </c>
      <c r="G13" s="101">
        <f>IF(AND(spese!Q91='pds (7)'!$A$7,spese!AN91&lt;&gt;'pds (7)'!$A$7),spese!AK91,0)</f>
        <v>0</v>
      </c>
      <c r="H13" s="101">
        <f>IF(AND(spese!V91='pds (7)'!$A$7,spese!AU91&lt;&gt;'pds (7)'!$A$7),spese!AR91,0)</f>
        <v>0</v>
      </c>
      <c r="I13" s="101">
        <f>IF(spese!AN91='pds (7)'!$A$7,spese!AK91,0)</f>
        <v>0</v>
      </c>
      <c r="J13" s="101">
        <f>IF(spese!AU91='pds (7)'!$A$7,spese!AR91,0)</f>
        <v>0</v>
      </c>
    </row>
    <row r="14" spans="1:10">
      <c r="A14" t="s">
        <v>57</v>
      </c>
      <c r="B14" s="101">
        <f>IF(spese!L92='pds (7)'!$A$7,spese!N92,0)</f>
        <v>0</v>
      </c>
      <c r="C14" s="101">
        <f>IF(spese!Q92='pds (7)'!$A$7,spese!S92,0)</f>
        <v>0</v>
      </c>
      <c r="D14" s="101">
        <f>IF(spese!V92='pds (7)'!$A$7,spese!X92,0)</f>
        <v>0</v>
      </c>
      <c r="F14" s="101">
        <f>IF(spese!L92='pds (7)'!$A$7,spese!AG92,0)</f>
        <v>0</v>
      </c>
      <c r="G14" s="101">
        <f>IF(AND(spese!Q92='pds (7)'!$A$7,spese!AN92&lt;&gt;'pds (7)'!$A$7),spese!AK92,0)</f>
        <v>0</v>
      </c>
      <c r="H14" s="101">
        <f>IF(AND(spese!V92='pds (7)'!$A$7,spese!AU92&lt;&gt;'pds (7)'!$A$7),spese!AR92,0)</f>
        <v>0</v>
      </c>
      <c r="I14" s="101">
        <f>IF(spese!AN92='pds (7)'!$A$7,spese!AK92,0)</f>
        <v>0</v>
      </c>
      <c r="J14" s="101">
        <f>IF(spese!AU92='pds (7)'!$A$7,spese!AR92,0)</f>
        <v>0</v>
      </c>
    </row>
    <row r="15" spans="1:10">
      <c r="A15" t="s">
        <v>58</v>
      </c>
      <c r="B15" s="101">
        <f>IF(spese!L93='pds (7)'!$A$7,spese!N93,0)</f>
        <v>0</v>
      </c>
      <c r="C15" s="101">
        <f>IF(spese!Q93='pds (7)'!$A$7,spese!S93,0)</f>
        <v>0</v>
      </c>
      <c r="D15" s="101">
        <f>IF(spese!V93='pds (7)'!$A$7,spese!X93,0)</f>
        <v>0</v>
      </c>
      <c r="F15" s="101">
        <f>IF(spese!L93='pds (7)'!$A$7,spese!AG93,0)</f>
        <v>0</v>
      </c>
      <c r="G15" s="101">
        <f>IF(AND(spese!Q93='pds (7)'!$A$7,spese!AN93&lt;&gt;'pds (7)'!$A$7),spese!AK93,0)</f>
        <v>0</v>
      </c>
      <c r="H15" s="101">
        <f>IF(AND(spese!V93='pds (7)'!$A$7,spese!AU93&lt;&gt;'pds (7)'!$A$7),spese!AR93,0)</f>
        <v>0</v>
      </c>
      <c r="I15" s="101">
        <f>IF(spese!AN93='pds (7)'!$A$7,spese!AK93,0)</f>
        <v>0</v>
      </c>
      <c r="J15" s="101">
        <f>IF(spese!AU93='pds (7)'!$A$7,spese!AR93,0)</f>
        <v>0</v>
      </c>
    </row>
    <row r="16" spans="1:10">
      <c r="B16" s="101">
        <f>IF(spese!L94='pds (7)'!$A$7,spese!N94,0)</f>
        <v>0</v>
      </c>
      <c r="C16" s="101">
        <f>IF(spese!Q94='pds (7)'!$A$7,spese!S94,0)</f>
        <v>0</v>
      </c>
      <c r="D16" s="101">
        <f>IF(spese!V94='pds (7)'!$A$7,spese!X94,0)</f>
        <v>0</v>
      </c>
      <c r="F16" s="101">
        <f>IF(spese!L94='pds (7)'!$A$7,spese!AG94,0)</f>
        <v>0</v>
      </c>
      <c r="G16" s="101">
        <f>IF(AND(spese!Q94='pds (7)'!$A$7,spese!AN94&lt;&gt;'pds (7)'!$A$7),spese!AK94,0)</f>
        <v>0</v>
      </c>
      <c r="H16" s="101">
        <f>IF(AND(spese!V94='pds (7)'!$A$7,spese!AU94&lt;&gt;'pds (7)'!$A$7),spese!AR94,0)</f>
        <v>0</v>
      </c>
      <c r="I16" s="101">
        <f>IF(spese!AN94='pds (7)'!$A$7,spese!AK94,0)</f>
        <v>0</v>
      </c>
      <c r="J16" s="101">
        <f>IF(spese!AU94='pds (7)'!$A$7,spese!AR94,0)</f>
        <v>0</v>
      </c>
    </row>
    <row r="17" spans="2:10">
      <c r="B17" s="101">
        <f>IF(spese!L95='pds (7)'!$A$7,spese!N95,0)</f>
        <v>0</v>
      </c>
      <c r="C17" s="101">
        <f>IF(spese!Q95='pds (7)'!$A$7,spese!S95,0)</f>
        <v>0</v>
      </c>
      <c r="D17" s="101">
        <f>IF(spese!V95='pds (7)'!$A$7,spese!X95,0)</f>
        <v>0</v>
      </c>
      <c r="F17" s="101">
        <f>IF(spese!L95='pds (7)'!$A$7,spese!AG95,0)</f>
        <v>0</v>
      </c>
      <c r="G17" s="101">
        <f>IF(AND(spese!Q95='pds (7)'!$A$7,spese!AN95&lt;&gt;'pds (7)'!$A$7),spese!AK95,0)</f>
        <v>0</v>
      </c>
      <c r="H17" s="101">
        <f>IF(AND(spese!V95='pds (7)'!$A$7,spese!AU95&lt;&gt;'pds (7)'!$A$7),spese!AR95,0)</f>
        <v>0</v>
      </c>
      <c r="I17" s="101">
        <f>IF(spese!AN95='pds (7)'!$A$7,spese!AK95,0)</f>
        <v>0</v>
      </c>
      <c r="J17" s="101">
        <f>IF(spese!AU95='pds (7)'!$A$7,spese!AR95,0)</f>
        <v>0</v>
      </c>
    </row>
    <row r="18" spans="2:10">
      <c r="B18" s="101">
        <f>IF(spese!L96='pds (7)'!$A$7,spese!N96,0)</f>
        <v>0</v>
      </c>
      <c r="C18" s="101">
        <f>IF(spese!Q96='pds (7)'!$A$7,spese!S96,0)</f>
        <v>0</v>
      </c>
      <c r="D18" s="101">
        <f>IF(spese!V96='pds (7)'!$A$7,spese!X96,0)</f>
        <v>0</v>
      </c>
      <c r="F18" s="101">
        <f>IF(spese!L96='pds (7)'!$A$7,spese!AG96,0)</f>
        <v>0</v>
      </c>
      <c r="G18" s="101">
        <f>IF(AND(spese!Q96='pds (7)'!$A$7,spese!AN96&lt;&gt;'pds (7)'!$A$7),spese!AK96,0)</f>
        <v>0</v>
      </c>
      <c r="H18" s="101">
        <f>IF(AND(spese!V96='pds (7)'!$A$7,spese!AU96&lt;&gt;'pds (7)'!$A$7),spese!AR96,0)</f>
        <v>0</v>
      </c>
      <c r="I18" s="101">
        <f>IF(spese!AN96='pds (7)'!$A$7,spese!AK96,0)</f>
        <v>0</v>
      </c>
      <c r="J18" s="101">
        <f>IF(spese!AU96='pds (7)'!$A$7,spese!AR96,0)</f>
        <v>0</v>
      </c>
    </row>
    <row r="19" spans="2:10">
      <c r="B19" s="101">
        <f>IF(spese!L97='pds (7)'!$A$7,spese!N97,0)</f>
        <v>0</v>
      </c>
      <c r="C19" s="101">
        <f>IF(spese!Q97='pds (7)'!$A$7,spese!S97,0)</f>
        <v>0</v>
      </c>
      <c r="D19" s="101">
        <f>IF(spese!V97='pds (7)'!$A$7,spese!X97,0)</f>
        <v>0</v>
      </c>
      <c r="F19" s="101">
        <f>IF(spese!L97='pds (7)'!$A$7,spese!AG97,0)</f>
        <v>0</v>
      </c>
      <c r="G19" s="101">
        <f>IF(AND(spese!Q97='pds (7)'!$A$7,spese!AN97&lt;&gt;'pds (7)'!$A$7),spese!AK97,0)</f>
        <v>0</v>
      </c>
      <c r="H19" s="101">
        <f>IF(AND(spese!V97='pds (7)'!$A$7,spese!AU97&lt;&gt;'pds (7)'!$A$7),spese!AR97,0)</f>
        <v>0</v>
      </c>
      <c r="I19" s="101">
        <f>IF(spese!AN97='pds (7)'!$A$7,spese!AK97,0)</f>
        <v>0</v>
      </c>
      <c r="J19" s="101">
        <f>IF(spese!AU97='pds (7)'!$A$7,spese!AR97,0)</f>
        <v>0</v>
      </c>
    </row>
    <row r="20" spans="2:10">
      <c r="B20" s="101">
        <f>IF(spese!L98='pds (7)'!$A$7,spese!N98,0)</f>
        <v>0</v>
      </c>
      <c r="C20" s="101">
        <f>IF(spese!Q98='pds (7)'!$A$7,spese!S98,0)</f>
        <v>0</v>
      </c>
      <c r="D20" s="101">
        <f>IF(spese!V98='pds (7)'!$A$7,spese!X98,0)</f>
        <v>0</v>
      </c>
      <c r="F20" s="101">
        <f>IF(spese!L98='pds (7)'!$A$7,spese!AG98,0)</f>
        <v>0</v>
      </c>
      <c r="G20" s="101">
        <f>IF(AND(spese!Q98='pds (7)'!$A$7,spese!AN98&lt;&gt;'pds (7)'!$A$7),spese!AK98,0)</f>
        <v>0</v>
      </c>
      <c r="H20" s="101">
        <f>IF(AND(spese!V98='pds (7)'!$A$7,spese!AU98&lt;&gt;'pds (7)'!$A$7),spese!AR98,0)</f>
        <v>0</v>
      </c>
      <c r="I20" s="101">
        <f>IF(spese!AN98='pds (7)'!$A$7,spese!AK98,0)</f>
        <v>0</v>
      </c>
      <c r="J20" s="101">
        <f>IF(spese!AU98='pds (7)'!$A$7,spese!AR98,0)</f>
        <v>0</v>
      </c>
    </row>
    <row r="21" spans="2:10">
      <c r="B21" s="101">
        <f>IF(spese!L99='pds (7)'!$A$7,spese!N99,0)</f>
        <v>0</v>
      </c>
      <c r="C21" s="101">
        <f>IF(spese!Q99='pds (7)'!$A$7,spese!S99,0)</f>
        <v>0</v>
      </c>
      <c r="D21" s="101">
        <f>IF(spese!V99='pds (7)'!$A$7,spese!X99,0)</f>
        <v>0</v>
      </c>
      <c r="F21" s="101">
        <f>IF(spese!L99='pds (7)'!$A$7,spese!AG99,0)</f>
        <v>0</v>
      </c>
      <c r="G21" s="101">
        <f>IF(AND(spese!Q99='pds (7)'!$A$7,spese!AN99&lt;&gt;'pds (7)'!$A$7),spese!AK99,0)</f>
        <v>0</v>
      </c>
      <c r="H21" s="101">
        <f>IF(AND(spese!V99='pds (7)'!$A$7,spese!AU99&lt;&gt;'pds (7)'!$A$7),spese!AR99,0)</f>
        <v>0</v>
      </c>
      <c r="I21" s="101">
        <f>IF(spese!AN99='pds (7)'!$A$7,spese!AK99,0)</f>
        <v>0</v>
      </c>
      <c r="J21" s="101">
        <f>IF(spese!AU99='pds (7)'!$A$7,spese!AR99,0)</f>
        <v>0</v>
      </c>
    </row>
    <row r="22" spans="2:10">
      <c r="B22" s="101">
        <f>IF(spese!L100='pds (7)'!$A$7,spese!N100,0)</f>
        <v>0</v>
      </c>
      <c r="C22" s="101">
        <f>IF(spese!Q100='pds (7)'!$A$7,spese!S100,0)</f>
        <v>0</v>
      </c>
      <c r="D22" s="101">
        <f>IF(spese!V100='pds (7)'!$A$7,spese!X100,0)</f>
        <v>0</v>
      </c>
      <c r="F22" s="101">
        <f>IF(spese!L100='pds (7)'!$A$7,spese!AG100,0)</f>
        <v>0</v>
      </c>
      <c r="G22" s="101">
        <f>IF(AND(spese!Q100='pds (7)'!$A$7,spese!AN100&lt;&gt;'pds (7)'!$A$7),spese!AK100,0)</f>
        <v>0</v>
      </c>
      <c r="H22" s="101">
        <f>IF(AND(spese!V100='pds (7)'!$A$7,spese!AU100&lt;&gt;'pds (7)'!$A$7),spese!AR100,0)</f>
        <v>0</v>
      </c>
      <c r="I22" s="101">
        <f>IF(spese!AN100='pds (7)'!$A$7,spese!AK100,0)</f>
        <v>0</v>
      </c>
      <c r="J22" s="101">
        <f>IF(spese!AU100='pds (7)'!$A$7,spese!AR100,0)</f>
        <v>0</v>
      </c>
    </row>
    <row r="23" spans="2:10">
      <c r="B23" s="101">
        <f>IF(spese!L101='pds (7)'!$A$7,spese!N101,0)</f>
        <v>0</v>
      </c>
      <c r="C23" s="101">
        <f>IF(spese!Q101='pds (7)'!$A$7,spese!S101,0)</f>
        <v>0</v>
      </c>
      <c r="D23" s="101">
        <f>IF(spese!V101='pds (7)'!$A$7,spese!X101,0)</f>
        <v>0</v>
      </c>
      <c r="F23" s="101">
        <f>IF(spese!L101='pds (7)'!$A$7,spese!AG101,0)</f>
        <v>0</v>
      </c>
      <c r="G23" s="101">
        <f>IF(AND(spese!Q101='pds (7)'!$A$7,spese!AN101&lt;&gt;'pds (7)'!$A$7),spese!AK101,0)</f>
        <v>0</v>
      </c>
      <c r="H23" s="101">
        <f>IF(AND(spese!V101='pds (7)'!$A$7,spese!AU101&lt;&gt;'pds (7)'!$A$7),spese!AR101,0)</f>
        <v>0</v>
      </c>
      <c r="I23" s="101">
        <f>IF(spese!AN101='pds (7)'!$A$7,spese!AK101,0)</f>
        <v>0</v>
      </c>
      <c r="J23" s="101">
        <f>IF(spese!AU101='pds (7)'!$A$7,spese!AR101,0)</f>
        <v>0</v>
      </c>
    </row>
    <row r="24" spans="2:10">
      <c r="B24" s="101">
        <f>IF(spese!L102='pds (7)'!$A$7,spese!N102,0)</f>
        <v>0</v>
      </c>
      <c r="C24" s="101">
        <f>IF(spese!Q102='pds (7)'!$A$7,spese!S102,0)</f>
        <v>0</v>
      </c>
      <c r="D24" s="101">
        <f>IF(spese!V102='pds (7)'!$A$7,spese!X102,0)</f>
        <v>0</v>
      </c>
      <c r="F24" s="101">
        <f>IF(spese!L102='pds (7)'!$A$7,spese!AG102,0)</f>
        <v>0</v>
      </c>
      <c r="G24" s="101">
        <f>IF(AND(spese!Q102='pds (7)'!$A$7,spese!AN102&lt;&gt;'pds (7)'!$A$7),spese!AK102,0)</f>
        <v>0</v>
      </c>
      <c r="H24" s="101">
        <f>IF(AND(spese!V102='pds (7)'!$A$7,spese!AU102&lt;&gt;'pds (7)'!$A$7),spese!AR102,0)</f>
        <v>0</v>
      </c>
      <c r="I24" s="101">
        <f>IF(spese!AN102='pds (7)'!$A$7,spese!AK102,0)</f>
        <v>0</v>
      </c>
      <c r="J24" s="101">
        <f>IF(spese!AU102='pds (7)'!$A$7,spese!AR102,0)</f>
        <v>0</v>
      </c>
    </row>
    <row r="25" spans="2:10">
      <c r="B25" s="101">
        <f>IF(spese!L103='pds (7)'!$A$7,spese!N103,0)</f>
        <v>0</v>
      </c>
      <c r="C25" s="101">
        <f>IF(spese!Q103='pds (7)'!$A$7,spese!S103,0)</f>
        <v>0</v>
      </c>
      <c r="D25" s="101">
        <f>IF(spese!V103='pds (7)'!$A$7,spese!X103,0)</f>
        <v>0</v>
      </c>
      <c r="F25" s="101">
        <f>IF(spese!L103='pds (7)'!$A$7,spese!AG103,0)</f>
        <v>0</v>
      </c>
      <c r="G25" s="101">
        <f>IF(AND(spese!Q103='pds (7)'!$A$7,spese!AN103&lt;&gt;'pds (7)'!$A$7),spese!AK103,0)</f>
        <v>0</v>
      </c>
      <c r="H25" s="101">
        <f>IF(AND(spese!V103='pds (7)'!$A$7,spese!AU103&lt;&gt;'pds (7)'!$A$7),spese!AR103,0)</f>
        <v>0</v>
      </c>
      <c r="I25" s="101">
        <f>IF(spese!AN103='pds (7)'!$A$7,spese!AK103,0)</f>
        <v>0</v>
      </c>
      <c r="J25" s="101">
        <f>IF(spese!AU103='pds (7)'!$A$7,spese!AR103,0)</f>
        <v>0</v>
      </c>
    </row>
    <row r="26" spans="2:10">
      <c r="B26" s="101">
        <f>IF(spese!L104='pds (7)'!$A$7,spese!N104,0)</f>
        <v>0</v>
      </c>
      <c r="C26" s="101">
        <f>IF(spese!Q104='pds (7)'!$A$7,spese!S104,0)</f>
        <v>0</v>
      </c>
      <c r="D26" s="101">
        <f>IF(spese!V104='pds (7)'!$A$7,spese!X104,0)</f>
        <v>0</v>
      </c>
      <c r="F26" s="101">
        <f>IF(spese!L104='pds (7)'!$A$7,spese!AG104,0)</f>
        <v>0</v>
      </c>
      <c r="G26" s="101">
        <f>IF(AND(spese!Q104='pds (7)'!$A$7,spese!AN104&lt;&gt;'pds (7)'!$A$7),spese!AK104,0)</f>
        <v>0</v>
      </c>
      <c r="H26" s="101">
        <f>IF(AND(spese!V104='pds (7)'!$A$7,spese!AU104&lt;&gt;'pds (7)'!$A$7),spese!AR104,0)</f>
        <v>0</v>
      </c>
      <c r="I26" s="101">
        <f>IF(spese!AN104='pds (7)'!$A$7,spese!AK104,0)</f>
        <v>0</v>
      </c>
      <c r="J26" s="101">
        <f>IF(spese!AU104='pds (7)'!$A$7,spese!AR104,0)</f>
        <v>0</v>
      </c>
    </row>
    <row r="27" spans="2:10">
      <c r="B27" s="101">
        <f>IF(spese!L105='pds (7)'!$A$7,spese!N105,0)</f>
        <v>0</v>
      </c>
      <c r="C27" s="101">
        <f>IF(spese!Q105='pds (7)'!$A$7,spese!S105,0)</f>
        <v>0</v>
      </c>
      <c r="D27" s="101">
        <f>IF(spese!V105='pds (7)'!$A$7,spese!X105,0)</f>
        <v>0</v>
      </c>
      <c r="F27" s="101">
        <f>IF(spese!L105='pds (7)'!$A$7,spese!AG105,0)</f>
        <v>0</v>
      </c>
      <c r="G27" s="101">
        <f>IF(AND(spese!Q105='pds (7)'!$A$7,spese!AN105&lt;&gt;'pds (7)'!$A$7),spese!AK105,0)</f>
        <v>0</v>
      </c>
      <c r="H27" s="101">
        <f>IF(AND(spese!V105='pds (7)'!$A$7,spese!AU105&lt;&gt;'pds (7)'!$A$7),spese!AR105,0)</f>
        <v>0</v>
      </c>
      <c r="I27" s="101">
        <f>IF(spese!AN105='pds (7)'!$A$7,spese!AK105,0)</f>
        <v>0</v>
      </c>
      <c r="J27" s="101">
        <f>IF(spese!AU105='pds (7)'!$A$7,spese!AR105,0)</f>
        <v>0</v>
      </c>
    </row>
    <row r="28" spans="2:10">
      <c r="B28" s="101">
        <f>IF(spese!L106='pds (7)'!$A$7,spese!N106,0)</f>
        <v>0</v>
      </c>
      <c r="C28" s="101">
        <f>IF(spese!Q106='pds (7)'!$A$7,spese!S106,0)</f>
        <v>0</v>
      </c>
      <c r="D28" s="101">
        <f>IF(spese!V106='pds (7)'!$A$7,spese!X106,0)</f>
        <v>0</v>
      </c>
      <c r="F28" s="101">
        <f>IF(spese!L106='pds (7)'!$A$7,spese!AG106,0)</f>
        <v>0</v>
      </c>
      <c r="G28" s="101">
        <f>IF(AND(spese!Q106='pds (7)'!$A$7,spese!AN106&lt;&gt;'pds (7)'!$A$7),spese!AK106,0)</f>
        <v>0</v>
      </c>
      <c r="H28" s="101">
        <f>IF(AND(spese!V106='pds (7)'!$A$7,spese!AU106&lt;&gt;'pds (7)'!$A$7),spese!AR106,0)</f>
        <v>0</v>
      </c>
      <c r="I28" s="101">
        <f>IF(spese!AN106='pds (7)'!$A$7,spese!AK106,0)</f>
        <v>0</v>
      </c>
      <c r="J28" s="101">
        <f>IF(spese!AU106='pds (7)'!$A$7,spese!AR106,0)</f>
        <v>0</v>
      </c>
    </row>
    <row r="29" spans="2:10">
      <c r="B29" s="101">
        <f>IF(spese!L107='pds (7)'!$A$7,spese!N107,0)</f>
        <v>0</v>
      </c>
      <c r="C29" s="101">
        <f>IF(spese!Q107='pds (7)'!$A$7,spese!S107,0)</f>
        <v>0</v>
      </c>
      <c r="D29" s="101">
        <f>IF(spese!V107='pds (7)'!$A$7,spese!X107,0)</f>
        <v>0</v>
      </c>
      <c r="F29" s="101">
        <f>IF(spese!L107='pds (7)'!$A$7,spese!AG107,0)</f>
        <v>0</v>
      </c>
      <c r="G29" s="101">
        <f>IF(AND(spese!Q107='pds (7)'!$A$7,spese!AN107&lt;&gt;'pds (7)'!$A$7),spese!AK107,0)</f>
        <v>0</v>
      </c>
      <c r="H29" s="101">
        <f>IF(AND(spese!V107='pds (7)'!$A$7,spese!AU107&lt;&gt;'pds (7)'!$A$7),spese!AR107,0)</f>
        <v>0</v>
      </c>
      <c r="I29" s="101">
        <f>IF(spese!AN107='pds (7)'!$A$7,spese!AK107,0)</f>
        <v>0</v>
      </c>
      <c r="J29" s="101">
        <f>IF(spese!AU107='pds (7)'!$A$7,spese!AR107,0)</f>
        <v>0</v>
      </c>
    </row>
    <row r="30" spans="2:10">
      <c r="B30" s="101">
        <f>IF(spese!L108='pds (7)'!$A$7,spese!N108,0)</f>
        <v>0</v>
      </c>
      <c r="C30" s="101">
        <f>IF(spese!Q108='pds (7)'!$A$7,spese!S108,0)</f>
        <v>0</v>
      </c>
      <c r="D30" s="101">
        <f>IF(spese!V108='pds (7)'!$A$7,spese!X108,0)</f>
        <v>0</v>
      </c>
      <c r="F30" s="101">
        <f>IF(spese!L108='pds (7)'!$A$7,spese!AG108,0)</f>
        <v>0</v>
      </c>
      <c r="G30" s="101">
        <f>IF(AND(spese!Q108='pds (7)'!$A$7,spese!AN108&lt;&gt;'pds (7)'!$A$7),spese!AK108,0)</f>
        <v>0</v>
      </c>
      <c r="H30" s="101">
        <f>IF(AND(spese!V108='pds (7)'!$A$7,spese!AU108&lt;&gt;'pds (7)'!$A$7),spese!AR108,0)</f>
        <v>0</v>
      </c>
      <c r="I30" s="101">
        <f>IF(spese!AN108='pds (7)'!$A$7,spese!AK108,0)</f>
        <v>0</v>
      </c>
      <c r="J30" s="101">
        <f>IF(spese!AU108='pds (7)'!$A$7,spese!AR108,0)</f>
        <v>0</v>
      </c>
    </row>
    <row r="31" spans="2:10">
      <c r="B31" s="101">
        <f>IF(spese!L109='pds (7)'!$A$7,spese!N109,0)</f>
        <v>0</v>
      </c>
      <c r="C31" s="101">
        <f>IF(spese!Q109='pds (7)'!$A$7,spese!S109,0)</f>
        <v>0</v>
      </c>
      <c r="D31" s="101">
        <f>IF(spese!V109='pds (7)'!$A$7,spese!X109,0)</f>
        <v>0</v>
      </c>
      <c r="F31" s="101">
        <f>IF(spese!L109='pds (7)'!$A$7,spese!AG109,0)</f>
        <v>0</v>
      </c>
      <c r="G31" s="101">
        <f>IF(AND(spese!Q109='pds (7)'!$A$7,spese!AN109&lt;&gt;'pds (7)'!$A$7),spese!AK109,0)</f>
        <v>0</v>
      </c>
      <c r="H31" s="101">
        <f>IF(AND(spese!V109='pds (7)'!$A$7,spese!AU109&lt;&gt;'pds (7)'!$A$7),spese!AR109,0)</f>
        <v>0</v>
      </c>
      <c r="I31" s="101">
        <f>IF(spese!AN109='pds (7)'!$A$7,spese!AK109,0)</f>
        <v>0</v>
      </c>
      <c r="J31" s="101">
        <f>IF(spese!AU109='pds (7)'!$A$7,spese!AR109,0)</f>
        <v>0</v>
      </c>
    </row>
    <row r="32" spans="2:10">
      <c r="B32" s="101">
        <f>IF(spese!L110='pds (7)'!$A$7,spese!N110,0)</f>
        <v>0</v>
      </c>
      <c r="C32" s="101">
        <f>IF(spese!Q110='pds (7)'!$A$7,spese!S110,0)</f>
        <v>0</v>
      </c>
      <c r="D32" s="101">
        <f>IF(spese!V110='pds (7)'!$A$7,spese!X110,0)</f>
        <v>0</v>
      </c>
      <c r="F32" s="101">
        <f>IF(spese!L110='pds (7)'!$A$7,spese!AG110,0)</f>
        <v>0</v>
      </c>
      <c r="G32" s="101">
        <f>IF(AND(spese!Q110='pds (7)'!$A$7,spese!AN110&lt;&gt;'pds (7)'!$A$7),spese!AK110,0)</f>
        <v>0</v>
      </c>
      <c r="H32" s="101">
        <f>IF(AND(spese!V110='pds (7)'!$A$7,spese!AU110&lt;&gt;'pds (7)'!$A$7),spese!AR110,0)</f>
        <v>0</v>
      </c>
      <c r="I32" s="101">
        <f>IF(spese!AN110='pds (7)'!$A$7,spese!AK110,0)</f>
        <v>0</v>
      </c>
      <c r="J32" s="101">
        <f>IF(spese!AU110='pds (7)'!$A$7,spese!AR110,0)</f>
        <v>0</v>
      </c>
    </row>
    <row r="33" spans="2:10">
      <c r="B33" s="101">
        <f>IF(spese!L111='pds (7)'!$A$7,spese!N111,0)</f>
        <v>0</v>
      </c>
      <c r="C33" s="101">
        <f>IF(spese!Q111='pds (7)'!$A$7,spese!S111,0)</f>
        <v>0</v>
      </c>
      <c r="D33" s="101">
        <f>IF(spese!V111='pds (7)'!$A$7,spese!X111,0)</f>
        <v>0</v>
      </c>
      <c r="F33" s="101">
        <f>IF(spese!L111='pds (7)'!$A$7,spese!AG111,0)</f>
        <v>0</v>
      </c>
      <c r="G33" s="101">
        <f>IF(AND(spese!Q111='pds (7)'!$A$7,spese!AN111&lt;&gt;'pds (7)'!$A$7),spese!AK111,0)</f>
        <v>0</v>
      </c>
      <c r="H33" s="101">
        <f>IF(AND(spese!V111='pds (7)'!$A$7,spese!AU111&lt;&gt;'pds (7)'!$A$7),spese!AR111,0)</f>
        <v>0</v>
      </c>
      <c r="I33" s="101">
        <f>IF(spese!AN111='pds (7)'!$A$7,spese!AK111,0)</f>
        <v>0</v>
      </c>
      <c r="J33" s="101">
        <f>IF(spese!AU111='pds (7)'!$A$7,spese!AR111,0)</f>
        <v>0</v>
      </c>
    </row>
    <row r="34" spans="2:10">
      <c r="B34" s="101">
        <f>IF(spese!L112='pds (7)'!$A$7,spese!N112,0)</f>
        <v>0</v>
      </c>
      <c r="C34" s="101">
        <f>IF(spese!Q112='pds (7)'!$A$7,spese!S112,0)</f>
        <v>0</v>
      </c>
      <c r="D34" s="101">
        <f>IF(spese!V112='pds (7)'!$A$7,spese!X112,0)</f>
        <v>0</v>
      </c>
      <c r="F34" s="101">
        <f>IF(spese!L112='pds (7)'!$A$7,spese!AG112,0)</f>
        <v>0</v>
      </c>
      <c r="G34" s="101">
        <f>IF(AND(spese!Q112='pds (7)'!$A$7,spese!AN112&lt;&gt;'pds (7)'!$A$7),spese!AK112,0)</f>
        <v>0</v>
      </c>
      <c r="H34" s="101">
        <f>IF(AND(spese!V112='pds (7)'!$A$7,spese!AU112&lt;&gt;'pds (7)'!$A$7),spese!AR112,0)</f>
        <v>0</v>
      </c>
      <c r="I34" s="101">
        <f>IF(spese!AN112='pds (7)'!$A$7,spese!AK112,0)</f>
        <v>0</v>
      </c>
      <c r="J34" s="101">
        <f>IF(spese!AU112='pds (7)'!$A$7,spese!AR112,0)</f>
        <v>0</v>
      </c>
    </row>
    <row r="35" spans="2:10">
      <c r="B35" s="101">
        <f>IF(spese!L113='pds (7)'!$A$7,spese!N113,0)</f>
        <v>0</v>
      </c>
      <c r="C35" s="101">
        <f>IF(spese!Q113='pds (7)'!$A$7,spese!S113,0)</f>
        <v>0</v>
      </c>
      <c r="D35" s="101">
        <f>IF(spese!V113='pds (7)'!$A$7,spese!X113,0)</f>
        <v>0</v>
      </c>
      <c r="F35" s="101">
        <f>IF(spese!L113='pds (7)'!$A$7,spese!AG113,0)</f>
        <v>0</v>
      </c>
      <c r="G35" s="101">
        <f>IF(AND(spese!Q113='pds (7)'!$A$7,spese!AN113&lt;&gt;'pds (7)'!$A$7),spese!AK113,0)</f>
        <v>0</v>
      </c>
      <c r="H35" s="101">
        <f>IF(AND(spese!V113='pds (7)'!$A$7,spese!AU113&lt;&gt;'pds (7)'!$A$7),spese!AR113,0)</f>
        <v>0</v>
      </c>
      <c r="I35" s="101">
        <f>IF(spese!AN113='pds (7)'!$A$7,spese!AK113,0)</f>
        <v>0</v>
      </c>
      <c r="J35" s="101">
        <f>IF(spese!AU113='pds (7)'!$A$7,spese!AR113,0)</f>
        <v>0</v>
      </c>
    </row>
    <row r="36" spans="2:10">
      <c r="B36" s="101">
        <f>IF(spese!L114='pds (7)'!$A$7,spese!N114,0)</f>
        <v>0</v>
      </c>
      <c r="C36" s="101">
        <f>IF(spese!Q114='pds (7)'!$A$7,spese!S114,0)</f>
        <v>0</v>
      </c>
      <c r="D36" s="101">
        <f>IF(spese!V114='pds (7)'!$A$7,spese!X114,0)</f>
        <v>0</v>
      </c>
      <c r="F36" s="101">
        <f>IF(spese!L114='pds (7)'!$A$7,spese!AG114,0)</f>
        <v>0</v>
      </c>
      <c r="G36" s="101">
        <f>IF(AND(spese!Q114='pds (7)'!$A$7,spese!AN114&lt;&gt;'pds (7)'!$A$7),spese!AK114,0)</f>
        <v>0</v>
      </c>
      <c r="H36" s="101">
        <f>IF(AND(spese!V114='pds (7)'!$A$7,spese!AU114&lt;&gt;'pds (7)'!$A$7),spese!AR114,0)</f>
        <v>0</v>
      </c>
      <c r="I36" s="101">
        <f>IF(spese!AN114='pds (7)'!$A$7,spese!AK114,0)</f>
        <v>0</v>
      </c>
      <c r="J36" s="101">
        <f>IF(spese!AU114='pds (7)'!$A$7,spese!AR114,0)</f>
        <v>0</v>
      </c>
    </row>
    <row r="37" spans="2:10">
      <c r="B37" s="101">
        <f>IF(spese!L115='pds (7)'!$A$7,spese!N115,0)</f>
        <v>0</v>
      </c>
      <c r="C37" s="101">
        <f>IF(spese!Q115='pds (7)'!$A$7,spese!S115,0)</f>
        <v>0</v>
      </c>
      <c r="D37" s="101">
        <f>IF(spese!V115='pds (7)'!$A$7,spese!X115,0)</f>
        <v>0</v>
      </c>
      <c r="F37" s="101">
        <f>IF(spese!L115='pds (7)'!$A$7,spese!AG115,0)</f>
        <v>0</v>
      </c>
      <c r="G37" s="101">
        <f>IF(AND(spese!Q115='pds (7)'!$A$7,spese!AN115&lt;&gt;'pds (7)'!$A$7),spese!AK115,0)</f>
        <v>0</v>
      </c>
      <c r="H37" s="101">
        <f>IF(AND(spese!V115='pds (7)'!$A$7,spese!AU115&lt;&gt;'pds (7)'!$A$7),spese!AR115,0)</f>
        <v>0</v>
      </c>
      <c r="I37" s="101">
        <f>IF(spese!AN115='pds (7)'!$A$7,spese!AK115,0)</f>
        <v>0</v>
      </c>
      <c r="J37" s="101">
        <f>IF(spese!AU115='pds (7)'!$A$7,spese!AR115,0)</f>
        <v>0</v>
      </c>
    </row>
    <row r="38" spans="2:10">
      <c r="B38" s="101">
        <f>IF(spese!L116='pds (7)'!$A$7,spese!N116,0)</f>
        <v>0</v>
      </c>
      <c r="C38" s="101">
        <f>IF(spese!Q116='pds (7)'!$A$7,spese!S116,0)</f>
        <v>0</v>
      </c>
      <c r="D38" s="101">
        <f>IF(spese!V116='pds (7)'!$A$7,spese!X116,0)</f>
        <v>0</v>
      </c>
      <c r="F38" s="101">
        <f>IF(spese!L116='pds (7)'!$A$7,spese!AG116,0)</f>
        <v>0</v>
      </c>
      <c r="G38" s="101">
        <f>IF(AND(spese!Q116='pds (7)'!$A$7,spese!AN116&lt;&gt;'pds (7)'!$A$7),spese!AK116,0)</f>
        <v>0</v>
      </c>
      <c r="H38" s="101">
        <f>IF(AND(spese!V116='pds (7)'!$A$7,spese!AU116&lt;&gt;'pds (7)'!$A$7),spese!AR116,0)</f>
        <v>0</v>
      </c>
      <c r="I38" s="101">
        <f>IF(spese!AN116='pds (7)'!$A$7,spese!AK116,0)</f>
        <v>0</v>
      </c>
      <c r="J38" s="101">
        <f>IF(spese!AU116='pds (7)'!$A$7,spese!AR116,0)</f>
        <v>0</v>
      </c>
    </row>
    <row r="39" spans="2:10">
      <c r="B39" s="101">
        <f>IF(spese!L117='pds (7)'!$A$7,spese!N117,0)</f>
        <v>0</v>
      </c>
      <c r="C39" s="101">
        <f>IF(spese!Q117='pds (7)'!$A$7,spese!S117,0)</f>
        <v>0</v>
      </c>
      <c r="D39" s="101">
        <f>IF(spese!V117='pds (7)'!$A$7,spese!X117,0)</f>
        <v>0</v>
      </c>
      <c r="F39" s="101">
        <f>IF(spese!L117='pds (7)'!$A$7,spese!AG117,0)</f>
        <v>0</v>
      </c>
      <c r="G39" s="101">
        <f>IF(AND(spese!Q117='pds (7)'!$A$7,spese!AN117&lt;&gt;'pds (7)'!$A$7),spese!AK117,0)</f>
        <v>0</v>
      </c>
      <c r="H39" s="101">
        <f>IF(AND(spese!V117='pds (7)'!$A$7,spese!AU117&lt;&gt;'pds (7)'!$A$7),spese!AR117,0)</f>
        <v>0</v>
      </c>
      <c r="I39" s="101">
        <f>IF(spese!AN117='pds (7)'!$A$7,spese!AK117,0)</f>
        <v>0</v>
      </c>
      <c r="J39" s="101">
        <f>IF(spese!AU117='pds (7)'!$A$7,spese!AR117,0)</f>
        <v>0</v>
      </c>
    </row>
  </sheetData>
  <pageMargins left="0.7" right="0.7" top="0.75" bottom="0.75" header="0.3" footer="0.3"/>
  <pageSetup paperSize="9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3" workbookViewId="0">
      <selection activeCell="B27" sqref="B27:J39"/>
    </sheetView>
  </sheetViews>
  <sheetFormatPr defaultRowHeight="12.75"/>
  <cols>
    <col min="1" max="1" width="25.85546875" customWidth="1"/>
    <col min="2" max="2" width="11.28515625" customWidth="1"/>
  </cols>
  <sheetData>
    <row r="1" spans="1:10">
      <c r="A1" t="s">
        <v>44</v>
      </c>
      <c r="B1" t="s">
        <v>44</v>
      </c>
    </row>
    <row r="2" spans="1:10">
      <c r="A2" t="s">
        <v>45</v>
      </c>
      <c r="B2">
        <f>IF(spese!L72='pds (8)'!$A$8,spese!N72,0)</f>
        <v>0</v>
      </c>
      <c r="C2">
        <f>IF(spese!Q72='pds (8)'!$A$8,spese!S72,0)</f>
        <v>0</v>
      </c>
      <c r="D2">
        <f>IF(spese!V72='pds (8)'!$A$8,spese!X72,0)</f>
        <v>0</v>
      </c>
      <c r="F2">
        <f>IF(spese!L72='pds (8)'!$A$8,spese!AG72,0)</f>
        <v>0</v>
      </c>
      <c r="G2" s="102">
        <f>IF(AND(spese!Q72='pds (8)'!$A$8,spese!AN80&lt;&gt;'pds (8)'!$A$8),spese!AK72,0)</f>
        <v>0</v>
      </c>
      <c r="H2" s="102">
        <f>IF(AND(spese!V72='pds (8)'!$A$8,spese!AU80&lt;&gt;'pds (8)'!$A$8),spese!AR72,0)</f>
        <v>0</v>
      </c>
      <c r="I2" s="102">
        <f>IF(spese!AN72='pds (8)'!$A$8,spese!AK72,0)</f>
        <v>0</v>
      </c>
      <c r="J2" s="102">
        <f>IF(spese!AU72='pds (8)'!$A$8,spese!AR72,0)</f>
        <v>0</v>
      </c>
    </row>
    <row r="3" spans="1:10">
      <c r="A3" t="s">
        <v>46</v>
      </c>
      <c r="B3">
        <f>IF(spese!L73='pds (8)'!$A$8,spese!N73,0)</f>
        <v>0</v>
      </c>
      <c r="C3">
        <f>IF(spese!Q73='pds (8)'!$A$8,spese!S73,0)</f>
        <v>0</v>
      </c>
      <c r="D3">
        <f>IF(spese!V73='pds (8)'!$A$8,spese!X73,0)</f>
        <v>0</v>
      </c>
      <c r="F3">
        <f>IF(spese!L73='pds (8)'!$A$8,spese!AG73,0)</f>
        <v>0</v>
      </c>
      <c r="G3" s="102">
        <f>IF(AND(spese!Q73='pds (8)'!$A$8,spese!AN81&lt;&gt;'pds (8)'!$A$8),spese!AK73,0)</f>
        <v>0</v>
      </c>
      <c r="H3" s="102">
        <f>IF(AND(spese!V73='pds (8)'!$A$8,spese!AU81&lt;&gt;'pds (8)'!$A$8),spese!AR73,0)</f>
        <v>0</v>
      </c>
      <c r="I3" s="102">
        <f>IF(spese!AN73='pds (8)'!$A$8,spese!AK73,0)</f>
        <v>0</v>
      </c>
      <c r="J3" s="102">
        <f>IF(spese!AU73='pds (8)'!$A$8,spese!AR73,0)</f>
        <v>0</v>
      </c>
    </row>
    <row r="4" spans="1:10">
      <c r="A4" t="s">
        <v>47</v>
      </c>
      <c r="B4">
        <f>IF(spese!L74='pds (8)'!$A$8,spese!N74,0)</f>
        <v>0</v>
      </c>
      <c r="C4">
        <f>IF(spese!Q74='pds (8)'!$A$8,spese!S74,0)</f>
        <v>0</v>
      </c>
      <c r="D4">
        <f>IF(spese!V74='pds (8)'!$A$8,spese!X74,0)</f>
        <v>0</v>
      </c>
      <c r="F4">
        <f>IF(spese!L74='pds (8)'!$A$8,spese!AG74,0)</f>
        <v>0</v>
      </c>
      <c r="G4" s="102">
        <f>IF(AND(spese!Q74='pds (8)'!$A$8,spese!AN82&lt;&gt;'pds (8)'!$A$8),spese!AK74,0)</f>
        <v>0</v>
      </c>
      <c r="H4" s="102">
        <f>IF(AND(spese!V74='pds (8)'!$A$8,spese!AU82&lt;&gt;'pds (8)'!$A$8),spese!AR74,0)</f>
        <v>0</v>
      </c>
      <c r="I4" s="102">
        <f>IF(spese!AN74='pds (8)'!$A$8,spese!AK74,0)</f>
        <v>0</v>
      </c>
      <c r="J4" s="102">
        <f>IF(spese!AU74='pds (8)'!$A$8,spese!AR74,0)</f>
        <v>0</v>
      </c>
    </row>
    <row r="5" spans="1:10">
      <c r="A5" t="s">
        <v>48</v>
      </c>
      <c r="B5">
        <f>IF(spese!L75='pds (8)'!$A$8,spese!N75,0)</f>
        <v>0</v>
      </c>
      <c r="C5">
        <f>IF(spese!Q75='pds (8)'!$A$8,spese!S75,0)</f>
        <v>0</v>
      </c>
      <c r="D5">
        <f>IF(spese!V75='pds (8)'!$A$8,spese!X75,0)</f>
        <v>0</v>
      </c>
      <c r="F5">
        <f>IF(spese!L75='pds (8)'!$A$8,spese!AG75,0)</f>
        <v>0</v>
      </c>
      <c r="G5" s="102">
        <f>IF(AND(spese!Q75='pds (8)'!$A$8,spese!AN83&lt;&gt;'pds (8)'!$A$8),spese!AK75,0)</f>
        <v>0</v>
      </c>
      <c r="H5" s="102">
        <f>IF(AND(spese!V75='pds (8)'!$A$8,spese!AU83&lt;&gt;'pds (8)'!$A$8),spese!AR75,0)</f>
        <v>0</v>
      </c>
      <c r="I5" s="102">
        <f>IF(spese!AN75='pds (8)'!$A$8,spese!AK75,0)</f>
        <v>0</v>
      </c>
      <c r="J5" s="102">
        <f>IF(spese!AU75='pds (8)'!$A$8,spese!AR75,0)</f>
        <v>0</v>
      </c>
    </row>
    <row r="6" spans="1:10">
      <c r="A6" t="s">
        <v>49</v>
      </c>
      <c r="B6">
        <f>IF(spese!L76='pds (8)'!$A$8,spese!N76,0)</f>
        <v>0</v>
      </c>
      <c r="C6">
        <f>IF(spese!Q76='pds (8)'!$A$8,spese!S76,0)</f>
        <v>0</v>
      </c>
      <c r="D6">
        <f>IF(spese!V76='pds (8)'!$A$8,spese!X76,0)</f>
        <v>0</v>
      </c>
      <c r="F6">
        <f>IF(spese!L76='pds (8)'!$A$8,spese!AG76,0)</f>
        <v>0</v>
      </c>
      <c r="G6" s="102">
        <f>IF(AND(spese!Q76='pds (8)'!$A$8,spese!AN84&lt;&gt;'pds (8)'!$A$8),spese!AK76,0)</f>
        <v>0</v>
      </c>
      <c r="H6" s="102">
        <f>IF(AND(spese!V76='pds (8)'!$A$8,spese!AU84&lt;&gt;'pds (8)'!$A$8),spese!AR76,0)</f>
        <v>0</v>
      </c>
      <c r="I6" s="102">
        <f>IF(spese!AN76='pds (8)'!$A$8,spese!AK76,0)</f>
        <v>0</v>
      </c>
      <c r="J6" s="102">
        <f>IF(spese!AU76='pds (8)'!$A$8,spese!AR76,0)</f>
        <v>0</v>
      </c>
    </row>
    <row r="7" spans="1:10">
      <c r="A7" t="s">
        <v>50</v>
      </c>
      <c r="B7">
        <f>IF(spese!L77='pds (8)'!$A$8,spese!N77,0)</f>
        <v>0</v>
      </c>
      <c r="C7">
        <f>IF(spese!Q77='pds (8)'!$A$8,spese!S77,0)</f>
        <v>0</v>
      </c>
      <c r="D7">
        <f>IF(spese!V77='pds (8)'!$A$8,spese!X77,0)</f>
        <v>0</v>
      </c>
      <c r="F7">
        <f>IF(spese!L77='pds (8)'!$A$8,spese!AG77,0)</f>
        <v>0</v>
      </c>
      <c r="G7" s="102">
        <f>IF(AND(spese!Q77='pds (8)'!$A$8,spese!AN85&lt;&gt;'pds (8)'!$A$8),spese!AK77,0)</f>
        <v>0</v>
      </c>
      <c r="H7" s="102">
        <f>IF(AND(spese!V77='pds (8)'!$A$8,spese!AU85&lt;&gt;'pds (8)'!$A$8),spese!AR77,0)</f>
        <v>0</v>
      </c>
      <c r="I7" s="102">
        <f>IF(spese!AN77='pds (8)'!$A$8,spese!AK77,0)</f>
        <v>0</v>
      </c>
      <c r="J7" s="102">
        <f>IF(spese!AU77='pds (8)'!$A$8,spese!AR77,0)</f>
        <v>0</v>
      </c>
    </row>
    <row r="8" spans="1:10">
      <c r="A8" t="s">
        <v>51</v>
      </c>
      <c r="B8" s="101">
        <f>IF(spese!L86='pds (8)'!$A$8,spese!N86,0)</f>
        <v>0</v>
      </c>
      <c r="C8" s="101">
        <f>IF(spese!Q86='pds (8)'!$A$8,spese!S86,0)</f>
        <v>0</v>
      </c>
      <c r="D8" s="101">
        <f>IF(spese!V86='pds (8)'!$A$8,spese!X86,0)</f>
        <v>0</v>
      </c>
      <c r="F8" s="101">
        <f>IF(spese!L86='pds (8)'!$A$8,spese!AG86,0)</f>
        <v>0</v>
      </c>
      <c r="G8" s="101">
        <f>IF(AND(spese!Q86='pds (8)'!$A$8,spese!AN86&lt;&gt;'pds (8)'!$A$8),spese!AK86,0)</f>
        <v>0</v>
      </c>
      <c r="H8" s="101">
        <f>IF(AND(spese!V86='pds (8)'!$A$8,spese!AU86&lt;&gt;'pds (8)'!$A$8),spese!AR86,0)</f>
        <v>0</v>
      </c>
      <c r="I8" s="101">
        <f>IF(spese!AN86='pds (8)'!$A$8,spese!AK86,0)</f>
        <v>0</v>
      </c>
      <c r="J8" s="101">
        <f>IF(spese!AU86='pds (8)'!$A$8,spese!AR86,0)</f>
        <v>0</v>
      </c>
    </row>
    <row r="9" spans="1:10">
      <c r="A9" t="s">
        <v>52</v>
      </c>
      <c r="B9" s="101">
        <f>IF(spese!L87='pds (8)'!$A$8,spese!N87,0)</f>
        <v>0</v>
      </c>
      <c r="C9" s="101">
        <f>IF(spese!Q87='pds (8)'!$A$8,spese!S87,0)</f>
        <v>0</v>
      </c>
      <c r="D9" s="101">
        <f>IF(spese!V87='pds (8)'!$A$8,spese!X87,0)</f>
        <v>0</v>
      </c>
      <c r="F9" s="101">
        <f>IF(spese!L87='pds (8)'!$A$8,spese!AG87,0)</f>
        <v>0</v>
      </c>
      <c r="G9" s="101">
        <f>IF(AND(spese!Q87='pds (8)'!$A$8,spese!AN87&lt;&gt;'pds (8)'!$A$8),spese!AK87,0)</f>
        <v>0</v>
      </c>
      <c r="H9" s="101">
        <f>IF(AND(spese!V87='pds (8)'!$A$8,spese!AU87&lt;&gt;'pds (8)'!$A$8),spese!AR87,0)</f>
        <v>0</v>
      </c>
      <c r="I9" s="101">
        <f>IF(spese!AN87='pds (8)'!$A$8,spese!AK87,0)</f>
        <v>0</v>
      </c>
      <c r="J9" s="101">
        <f>IF(spese!AU87='pds (8)'!$A$8,spese!AR87,0)</f>
        <v>0</v>
      </c>
    </row>
    <row r="10" spans="1:10">
      <c r="A10" t="s">
        <v>53</v>
      </c>
      <c r="B10" s="101">
        <f>IF(spese!L88='pds (8)'!$A$8,spese!N88,0)</f>
        <v>0</v>
      </c>
      <c r="C10" s="101">
        <f>IF(spese!Q88='pds (8)'!$A$8,spese!S88,0)</f>
        <v>0</v>
      </c>
      <c r="D10" s="101">
        <f>IF(spese!V88='pds (8)'!$A$8,spese!X88,0)</f>
        <v>0</v>
      </c>
      <c r="F10" s="101">
        <f>IF(spese!L88='pds (8)'!$A$8,spese!AG88,0)</f>
        <v>0</v>
      </c>
      <c r="G10" s="101">
        <f>IF(AND(spese!Q88='pds (8)'!$A$8,spese!AN88&lt;&gt;'pds (8)'!$A$8),spese!AK88,0)</f>
        <v>0</v>
      </c>
      <c r="H10" s="101">
        <f>IF(AND(spese!V88='pds (8)'!$A$8,spese!AU88&lt;&gt;'pds (8)'!$A$8),spese!AR88,0)</f>
        <v>0</v>
      </c>
      <c r="I10" s="101">
        <f>IF(spese!AN88='pds (8)'!$A$8,spese!AK88,0)</f>
        <v>0</v>
      </c>
      <c r="J10" s="101">
        <f>IF(spese!AU88='pds (8)'!$A$8,spese!AR88,0)</f>
        <v>0</v>
      </c>
    </row>
    <row r="11" spans="1:10">
      <c r="A11" t="s">
        <v>54</v>
      </c>
      <c r="B11" s="101">
        <f>IF(spese!L89='pds (8)'!$A$8,spese!N89,0)</f>
        <v>0</v>
      </c>
      <c r="C11" s="101">
        <f>IF(spese!Q89='pds (8)'!$A$8,spese!S89,0)</f>
        <v>0</v>
      </c>
      <c r="D11" s="101">
        <f>IF(spese!V89='pds (8)'!$A$8,spese!X89,0)</f>
        <v>0</v>
      </c>
      <c r="F11" s="101">
        <f>IF(spese!L89='pds (8)'!$A$8,spese!AG89,0)</f>
        <v>0</v>
      </c>
      <c r="G11" s="101">
        <f>IF(AND(spese!Q89='pds (8)'!$A$8,spese!AN89&lt;&gt;'pds (8)'!$A$8),spese!AK89,0)</f>
        <v>0</v>
      </c>
      <c r="H11" s="101">
        <f>IF(AND(spese!V89='pds (8)'!$A$8,spese!AU89&lt;&gt;'pds (8)'!$A$8),spese!AR89,0)</f>
        <v>0</v>
      </c>
      <c r="I11" s="101">
        <f>IF(spese!AN89='pds (8)'!$A$8,spese!AK89,0)</f>
        <v>0</v>
      </c>
      <c r="J11" s="101">
        <f>IF(spese!AU89='pds (8)'!$A$8,spese!AR89,0)</f>
        <v>0</v>
      </c>
    </row>
    <row r="12" spans="1:10">
      <c r="A12" t="s">
        <v>55</v>
      </c>
      <c r="B12" s="101">
        <f>IF(spese!L90='pds (8)'!$A$8,spese!N90,0)</f>
        <v>0</v>
      </c>
      <c r="C12" s="101">
        <f>IF(spese!Q90='pds (8)'!$A$8,spese!S90,0)</f>
        <v>0</v>
      </c>
      <c r="D12" s="101">
        <f>IF(spese!V90='pds (8)'!$A$8,spese!X90,0)</f>
        <v>0</v>
      </c>
      <c r="F12" s="101">
        <f>IF(spese!L90='pds (8)'!$A$8,spese!AG90,0)</f>
        <v>0</v>
      </c>
      <c r="G12" s="101">
        <f>IF(AND(spese!Q90='pds (8)'!$A$8,spese!AN90&lt;&gt;'pds (8)'!$A$8),spese!AK90,0)</f>
        <v>0</v>
      </c>
      <c r="H12" s="101">
        <f>IF(AND(spese!V90='pds (8)'!$A$8,spese!AU90&lt;&gt;'pds (8)'!$A$8),spese!AR90,0)</f>
        <v>0</v>
      </c>
      <c r="I12" s="101">
        <f>IF(spese!AN90='pds (8)'!$A$8,spese!AK90,0)</f>
        <v>0</v>
      </c>
      <c r="J12" s="101">
        <f>IF(spese!AU90='pds (8)'!$A$8,spese!AR90,0)</f>
        <v>0</v>
      </c>
    </row>
    <row r="13" spans="1:10">
      <c r="A13" t="s">
        <v>56</v>
      </c>
      <c r="B13" s="101">
        <f>IF(spese!L91='pds (8)'!$A$8,spese!N91,0)</f>
        <v>0</v>
      </c>
      <c r="C13" s="101">
        <f>IF(spese!Q91='pds (8)'!$A$8,spese!S91,0)</f>
        <v>0</v>
      </c>
      <c r="D13" s="101">
        <f>IF(spese!V91='pds (8)'!$A$8,spese!X91,0)</f>
        <v>0</v>
      </c>
      <c r="F13" s="101">
        <f>IF(spese!L91='pds (8)'!$A$8,spese!AG91,0)</f>
        <v>0</v>
      </c>
      <c r="G13" s="101">
        <f>IF(AND(spese!Q91='pds (8)'!$A$8,spese!AN91&lt;&gt;'pds (8)'!$A$8),spese!AK91,0)</f>
        <v>0</v>
      </c>
      <c r="H13" s="101">
        <f>IF(AND(spese!V91='pds (8)'!$A$8,spese!AU91&lt;&gt;'pds (8)'!$A$8),spese!AR91,0)</f>
        <v>0</v>
      </c>
      <c r="I13" s="101">
        <f>IF(spese!AN91='pds (8)'!$A$8,spese!AK91,0)</f>
        <v>0</v>
      </c>
      <c r="J13" s="101">
        <f>IF(spese!AU91='pds (8)'!$A$8,spese!AR91,0)</f>
        <v>0</v>
      </c>
    </row>
    <row r="14" spans="1:10">
      <c r="A14" t="s">
        <v>57</v>
      </c>
      <c r="B14" s="101">
        <f>IF(spese!L92='pds (8)'!$A$8,spese!N92,0)</f>
        <v>0</v>
      </c>
      <c r="C14" s="101">
        <f>IF(spese!Q92='pds (8)'!$A$8,spese!S92,0)</f>
        <v>0</v>
      </c>
      <c r="D14" s="101">
        <f>IF(spese!V92='pds (8)'!$A$8,spese!X92,0)</f>
        <v>0</v>
      </c>
      <c r="F14" s="101">
        <f>IF(spese!L92='pds (8)'!$A$8,spese!AG92,0)</f>
        <v>0</v>
      </c>
      <c r="G14" s="101">
        <f>IF(AND(spese!Q92='pds (8)'!$A$8,spese!AN92&lt;&gt;'pds (8)'!$A$8),spese!AK92,0)</f>
        <v>0</v>
      </c>
      <c r="H14" s="101">
        <f>IF(AND(spese!V92='pds (8)'!$A$8,spese!AU92&lt;&gt;'pds (8)'!$A$8),spese!AR92,0)</f>
        <v>0</v>
      </c>
      <c r="I14" s="101">
        <f>IF(spese!AN92='pds (8)'!$A$8,spese!AK92,0)</f>
        <v>0</v>
      </c>
      <c r="J14" s="101">
        <f>IF(spese!AU92='pds (8)'!$A$8,spese!AR92,0)</f>
        <v>0</v>
      </c>
    </row>
    <row r="15" spans="1:10">
      <c r="A15" t="s">
        <v>58</v>
      </c>
      <c r="B15" s="101">
        <f>IF(spese!L93='pds (8)'!$A$8,spese!N93,0)</f>
        <v>0</v>
      </c>
      <c r="C15" s="101">
        <f>IF(spese!Q93='pds (8)'!$A$8,spese!S93,0)</f>
        <v>0</v>
      </c>
      <c r="D15" s="101">
        <f>IF(spese!V93='pds (8)'!$A$8,spese!X93,0)</f>
        <v>0</v>
      </c>
      <c r="F15" s="101">
        <f>IF(spese!L93='pds (8)'!$A$8,spese!AG93,0)</f>
        <v>0</v>
      </c>
      <c r="G15" s="101">
        <f>IF(AND(spese!Q93='pds (8)'!$A$8,spese!AN93&lt;&gt;'pds (8)'!$A$8),spese!AK93,0)</f>
        <v>0</v>
      </c>
      <c r="H15" s="101">
        <f>IF(AND(spese!V93='pds (8)'!$A$8,spese!AU93&lt;&gt;'pds (8)'!$A$8),spese!AR93,0)</f>
        <v>0</v>
      </c>
      <c r="I15" s="101">
        <f>IF(spese!AN93='pds (8)'!$A$8,spese!AK93,0)</f>
        <v>0</v>
      </c>
      <c r="J15" s="101">
        <f>IF(spese!AU93='pds (8)'!$A$8,spese!AR93,0)</f>
        <v>0</v>
      </c>
    </row>
    <row r="16" spans="1:10">
      <c r="B16" s="101">
        <f>IF(spese!L94='pds (8)'!$A$8,spese!N94,0)</f>
        <v>0</v>
      </c>
      <c r="C16" s="101">
        <f>IF(spese!Q94='pds (8)'!$A$8,spese!S94,0)</f>
        <v>0</v>
      </c>
      <c r="D16" s="101">
        <f>IF(spese!V94='pds (8)'!$A$8,spese!X94,0)</f>
        <v>0</v>
      </c>
      <c r="F16" s="101">
        <f>IF(spese!L94='pds (8)'!$A$8,spese!AG94,0)</f>
        <v>0</v>
      </c>
      <c r="G16" s="101">
        <f>IF(AND(spese!Q94='pds (8)'!$A$8,spese!AN94&lt;&gt;'pds (8)'!$A$8),spese!AK94,0)</f>
        <v>0</v>
      </c>
      <c r="H16" s="101">
        <f>IF(AND(spese!V94='pds (8)'!$A$8,spese!AU94&lt;&gt;'pds (8)'!$A$8),spese!AR94,0)</f>
        <v>0</v>
      </c>
      <c r="I16" s="101">
        <f>IF(spese!AN94='pds (8)'!$A$8,spese!AK94,0)</f>
        <v>0</v>
      </c>
      <c r="J16" s="101">
        <f>IF(spese!AU94='pds (8)'!$A$8,spese!AR94,0)</f>
        <v>0</v>
      </c>
    </row>
    <row r="17" spans="2:10">
      <c r="B17" s="101">
        <f>IF(spese!L95='pds (8)'!$A$8,spese!N95,0)</f>
        <v>0</v>
      </c>
      <c r="C17" s="101">
        <f>IF(spese!Q95='pds (8)'!$A$8,spese!S95,0)</f>
        <v>0</v>
      </c>
      <c r="D17" s="101">
        <f>IF(spese!V95='pds (8)'!$A$8,spese!X95,0)</f>
        <v>0</v>
      </c>
      <c r="F17" s="101">
        <f>IF(spese!L95='pds (8)'!$A$8,spese!AG95,0)</f>
        <v>0</v>
      </c>
      <c r="G17" s="101">
        <f>IF(AND(spese!Q95='pds (8)'!$A$8,spese!AN95&lt;&gt;'pds (8)'!$A$8),spese!AK95,0)</f>
        <v>0</v>
      </c>
      <c r="H17" s="101">
        <f>IF(AND(spese!V95='pds (8)'!$A$8,spese!AU95&lt;&gt;'pds (8)'!$A$8),spese!AR95,0)</f>
        <v>0</v>
      </c>
      <c r="I17" s="101">
        <f>IF(spese!AN95='pds (8)'!$A$8,spese!AK95,0)</f>
        <v>0</v>
      </c>
      <c r="J17" s="101">
        <f>IF(spese!AU95='pds (8)'!$A$8,spese!AR95,0)</f>
        <v>0</v>
      </c>
    </row>
    <row r="18" spans="2:10">
      <c r="B18" s="101">
        <f>IF(spese!L96='pds (8)'!$A$8,spese!N96,0)</f>
        <v>0</v>
      </c>
      <c r="C18" s="101">
        <f>IF(spese!Q96='pds (8)'!$A$8,spese!S96,0)</f>
        <v>0</v>
      </c>
      <c r="D18" s="101">
        <f>IF(spese!V96='pds (8)'!$A$8,spese!X96,0)</f>
        <v>0</v>
      </c>
      <c r="F18" s="101">
        <f>IF(spese!L96='pds (8)'!$A$8,spese!AG96,0)</f>
        <v>0</v>
      </c>
      <c r="G18" s="101">
        <f>IF(AND(spese!Q96='pds (8)'!$A$8,spese!AN96&lt;&gt;'pds (8)'!$A$8),spese!AK96,0)</f>
        <v>0</v>
      </c>
      <c r="H18" s="101">
        <f>IF(AND(spese!V96='pds (8)'!$A$8,spese!AU96&lt;&gt;'pds (8)'!$A$8),spese!AR96,0)</f>
        <v>0</v>
      </c>
      <c r="I18" s="101">
        <f>IF(spese!AN96='pds (8)'!$A$8,spese!AK96,0)</f>
        <v>0</v>
      </c>
      <c r="J18" s="101">
        <f>IF(spese!AU96='pds (8)'!$A$8,spese!AR96,0)</f>
        <v>0</v>
      </c>
    </row>
    <row r="19" spans="2:10">
      <c r="B19" s="101">
        <f>IF(spese!L97='pds (8)'!$A$8,spese!N97,0)</f>
        <v>0</v>
      </c>
      <c r="C19" s="101">
        <f>IF(spese!Q97='pds (8)'!$A$8,spese!S97,0)</f>
        <v>0</v>
      </c>
      <c r="D19" s="101">
        <f>IF(spese!V97='pds (8)'!$A$8,spese!X97,0)</f>
        <v>0</v>
      </c>
      <c r="F19" s="101">
        <f>IF(spese!L97='pds (8)'!$A$8,spese!AG97,0)</f>
        <v>0</v>
      </c>
      <c r="G19" s="101">
        <f>IF(AND(spese!Q97='pds (8)'!$A$8,spese!AN97&lt;&gt;'pds (8)'!$A$8),spese!AK97,0)</f>
        <v>0</v>
      </c>
      <c r="H19" s="101">
        <f>IF(AND(spese!V97='pds (8)'!$A$8,spese!AU97&lt;&gt;'pds (8)'!$A$8),spese!AR97,0)</f>
        <v>0</v>
      </c>
      <c r="I19" s="101">
        <f>IF(spese!AN97='pds (8)'!$A$8,spese!AK97,0)</f>
        <v>0</v>
      </c>
      <c r="J19" s="101">
        <f>IF(spese!AU97='pds (8)'!$A$8,spese!AR97,0)</f>
        <v>0</v>
      </c>
    </row>
    <row r="20" spans="2:10">
      <c r="B20" s="101">
        <f>IF(spese!L98='pds (8)'!$A$8,spese!N98,0)</f>
        <v>0</v>
      </c>
      <c r="C20" s="101">
        <f>IF(spese!Q98='pds (8)'!$A$8,spese!S98,0)</f>
        <v>0</v>
      </c>
      <c r="D20" s="101">
        <f>IF(spese!V98='pds (8)'!$A$8,spese!X98,0)</f>
        <v>0</v>
      </c>
      <c r="F20" s="101">
        <f>IF(spese!L98='pds (8)'!$A$8,spese!AG98,0)</f>
        <v>0</v>
      </c>
      <c r="G20" s="101">
        <f>IF(AND(spese!Q98='pds (8)'!$A$8,spese!AN98&lt;&gt;'pds (8)'!$A$8),spese!AK98,0)</f>
        <v>0</v>
      </c>
      <c r="H20" s="101">
        <f>IF(AND(spese!V98='pds (8)'!$A$8,spese!AU98&lt;&gt;'pds (8)'!$A$8),spese!AR98,0)</f>
        <v>0</v>
      </c>
      <c r="I20" s="101">
        <f>IF(spese!AN98='pds (8)'!$A$8,spese!AK98,0)</f>
        <v>0</v>
      </c>
      <c r="J20" s="101">
        <f>IF(spese!AU98='pds (8)'!$A$8,spese!AR98,0)</f>
        <v>0</v>
      </c>
    </row>
    <row r="21" spans="2:10">
      <c r="B21" s="101">
        <f>IF(spese!L99='pds (8)'!$A$8,spese!N99,0)</f>
        <v>0</v>
      </c>
      <c r="C21" s="101">
        <f>IF(spese!Q99='pds (8)'!$A$8,spese!S99,0)</f>
        <v>0</v>
      </c>
      <c r="D21" s="101">
        <f>IF(spese!V99='pds (8)'!$A$8,spese!X99,0)</f>
        <v>0</v>
      </c>
      <c r="F21" s="101">
        <f>IF(spese!L99='pds (8)'!$A$8,spese!AG99,0)</f>
        <v>0</v>
      </c>
      <c r="G21" s="101">
        <f>IF(AND(spese!Q99='pds (8)'!$A$8,spese!AN99&lt;&gt;'pds (8)'!$A$8),spese!AK99,0)</f>
        <v>0</v>
      </c>
      <c r="H21" s="101">
        <f>IF(AND(spese!V99='pds (8)'!$A$8,spese!AU99&lt;&gt;'pds (8)'!$A$8),spese!AR99,0)</f>
        <v>0</v>
      </c>
      <c r="I21" s="101">
        <f>IF(spese!AN99='pds (8)'!$A$8,spese!AK99,0)</f>
        <v>0</v>
      </c>
      <c r="J21" s="101">
        <f>IF(spese!AU99='pds (8)'!$A$8,spese!AR99,0)</f>
        <v>0</v>
      </c>
    </row>
    <row r="22" spans="2:10">
      <c r="B22" s="101">
        <f>IF(spese!L100='pds (8)'!$A$8,spese!N100,0)</f>
        <v>0</v>
      </c>
      <c r="C22" s="101">
        <f>IF(spese!Q100='pds (8)'!$A$8,spese!S100,0)</f>
        <v>0</v>
      </c>
      <c r="D22" s="101">
        <f>IF(spese!V100='pds (8)'!$A$8,spese!X100,0)</f>
        <v>0</v>
      </c>
      <c r="F22" s="101">
        <f>IF(spese!L100='pds (8)'!$A$8,spese!AG100,0)</f>
        <v>0</v>
      </c>
      <c r="G22" s="101">
        <f>IF(AND(spese!Q100='pds (8)'!$A$8,spese!AN100&lt;&gt;'pds (8)'!$A$8),spese!AK100,0)</f>
        <v>0</v>
      </c>
      <c r="H22" s="101">
        <f>IF(AND(spese!V100='pds (8)'!$A$8,spese!AU100&lt;&gt;'pds (8)'!$A$8),spese!AR100,0)</f>
        <v>0</v>
      </c>
      <c r="I22" s="101">
        <f>IF(spese!AN100='pds (8)'!$A$8,spese!AK100,0)</f>
        <v>0</v>
      </c>
      <c r="J22" s="101">
        <f>IF(spese!AU100='pds (8)'!$A$8,spese!AR100,0)</f>
        <v>0</v>
      </c>
    </row>
    <row r="23" spans="2:10">
      <c r="B23" s="101">
        <f>IF(spese!L101='pds (8)'!$A$8,spese!N101,0)</f>
        <v>0</v>
      </c>
      <c r="C23" s="101">
        <f>IF(spese!Q101='pds (8)'!$A$8,spese!S101,0)</f>
        <v>0</v>
      </c>
      <c r="D23" s="101">
        <f>IF(spese!V101='pds (8)'!$A$8,spese!X101,0)</f>
        <v>0</v>
      </c>
      <c r="F23" s="101">
        <f>IF(spese!L101='pds (8)'!$A$8,spese!AG101,0)</f>
        <v>0</v>
      </c>
      <c r="G23" s="101">
        <f>IF(AND(spese!Q101='pds (8)'!$A$8,spese!AN101&lt;&gt;'pds (8)'!$A$8),spese!AK101,0)</f>
        <v>0</v>
      </c>
      <c r="H23" s="101">
        <f>IF(AND(spese!V101='pds (8)'!$A$8,spese!AU101&lt;&gt;'pds (8)'!$A$8),spese!AR101,0)</f>
        <v>0</v>
      </c>
      <c r="I23" s="101">
        <f>IF(spese!AN101='pds (8)'!$A$8,spese!AK101,0)</f>
        <v>0</v>
      </c>
      <c r="J23" s="101">
        <f>IF(spese!AU101='pds (8)'!$A$8,spese!AR101,0)</f>
        <v>0</v>
      </c>
    </row>
    <row r="24" spans="2:10">
      <c r="B24" s="101">
        <f>IF(spese!L102='pds (8)'!$A$8,spese!N102,0)</f>
        <v>0</v>
      </c>
      <c r="C24" s="101">
        <f>IF(spese!Q102='pds (8)'!$A$8,spese!S102,0)</f>
        <v>0</v>
      </c>
      <c r="D24" s="101">
        <f>IF(spese!V102='pds (8)'!$A$8,spese!X102,0)</f>
        <v>0</v>
      </c>
      <c r="F24" s="101">
        <f>IF(spese!L102='pds (8)'!$A$8,spese!AG102,0)</f>
        <v>0</v>
      </c>
      <c r="G24" s="101">
        <f>IF(AND(spese!Q102='pds (8)'!$A$8,spese!AN102&lt;&gt;'pds (8)'!$A$8),spese!AK102,0)</f>
        <v>0</v>
      </c>
      <c r="H24" s="101">
        <f>IF(AND(spese!V102='pds (8)'!$A$8,spese!AU102&lt;&gt;'pds (8)'!$A$8),spese!AR102,0)</f>
        <v>0</v>
      </c>
      <c r="I24" s="101">
        <f>IF(spese!AN102='pds (8)'!$A$8,spese!AK102,0)</f>
        <v>0</v>
      </c>
      <c r="J24" s="101">
        <f>IF(spese!AU102='pds (8)'!$A$8,spese!AR102,0)</f>
        <v>0</v>
      </c>
    </row>
    <row r="25" spans="2:10">
      <c r="B25" s="101">
        <f>IF(spese!L103='pds (8)'!$A$8,spese!N103,0)</f>
        <v>0</v>
      </c>
      <c r="C25" s="101">
        <f>IF(spese!Q103='pds (8)'!$A$8,spese!S103,0)</f>
        <v>0</v>
      </c>
      <c r="D25" s="101">
        <f>IF(spese!V103='pds (8)'!$A$8,spese!X103,0)</f>
        <v>0</v>
      </c>
      <c r="F25" s="101">
        <f>IF(spese!L103='pds (8)'!$A$8,spese!AG103,0)</f>
        <v>0</v>
      </c>
      <c r="G25" s="101">
        <f>IF(AND(spese!Q103='pds (8)'!$A$8,spese!AN103&lt;&gt;'pds (8)'!$A$8),spese!AK103,0)</f>
        <v>0</v>
      </c>
      <c r="H25" s="101">
        <f>IF(AND(spese!V103='pds (8)'!$A$8,spese!AU103&lt;&gt;'pds (8)'!$A$8),spese!AR103,0)</f>
        <v>0</v>
      </c>
      <c r="I25" s="101">
        <f>IF(spese!AN103='pds (8)'!$A$8,spese!AK103,0)</f>
        <v>0</v>
      </c>
      <c r="J25" s="101">
        <f>IF(spese!AU103='pds (8)'!$A$8,spese!AR103,0)</f>
        <v>0</v>
      </c>
    </row>
    <row r="26" spans="2:10">
      <c r="B26" s="101">
        <f>IF(spese!L104='pds (8)'!$A$8,spese!N104,0)</f>
        <v>0</v>
      </c>
      <c r="C26" s="101">
        <f>IF(spese!Q104='pds (8)'!$A$8,spese!S104,0)</f>
        <v>0</v>
      </c>
      <c r="D26" s="101">
        <f>IF(spese!V104='pds (8)'!$A$8,spese!X104,0)</f>
        <v>0</v>
      </c>
      <c r="F26" s="101">
        <f>IF(spese!L104='pds (8)'!$A$8,spese!AG104,0)</f>
        <v>0</v>
      </c>
      <c r="G26" s="101">
        <f>IF(AND(spese!Q104='pds (8)'!$A$8,spese!AN104&lt;&gt;'pds (8)'!$A$8),spese!AK104,0)</f>
        <v>0</v>
      </c>
      <c r="H26" s="101">
        <f>IF(AND(spese!V104='pds (8)'!$A$8,spese!AU104&lt;&gt;'pds (8)'!$A$8),spese!AR104,0)</f>
        <v>0</v>
      </c>
      <c r="I26" s="101">
        <f>IF(spese!AN104='pds (8)'!$A$8,spese!AK104,0)</f>
        <v>0</v>
      </c>
      <c r="J26" s="101">
        <f>IF(spese!AU104='pds (8)'!$A$8,spese!AR104,0)</f>
        <v>0</v>
      </c>
    </row>
    <row r="27" spans="2:10">
      <c r="B27" s="101">
        <f>IF(spese!L105='pds (8)'!$A$8,spese!N105,0)</f>
        <v>0</v>
      </c>
      <c r="C27" s="101">
        <f>IF(spese!Q105='pds (8)'!$A$8,spese!S105,0)</f>
        <v>0</v>
      </c>
      <c r="D27" s="101">
        <f>IF(spese!V105='pds (8)'!$A$8,spese!X105,0)</f>
        <v>0</v>
      </c>
      <c r="F27" s="101">
        <f>IF(spese!L105='pds (8)'!$A$8,spese!AG105,0)</f>
        <v>0</v>
      </c>
      <c r="G27" s="101">
        <f>IF(AND(spese!Q105='pds (8)'!$A$8,spese!AN105&lt;&gt;'pds (8)'!$A$8),spese!AK105,0)</f>
        <v>0</v>
      </c>
      <c r="H27" s="101">
        <f>IF(AND(spese!V105='pds (8)'!$A$8,spese!AU105&lt;&gt;'pds (8)'!$A$8),spese!AR105,0)</f>
        <v>0</v>
      </c>
      <c r="I27" s="101">
        <f>IF(spese!AN105='pds (8)'!$A$8,spese!AK105,0)</f>
        <v>0</v>
      </c>
      <c r="J27" s="101">
        <f>IF(spese!AU105='pds (8)'!$A$8,spese!AR105,0)</f>
        <v>0</v>
      </c>
    </row>
    <row r="28" spans="2:10">
      <c r="B28" s="101">
        <f>IF(spese!L106='pds (8)'!$A$8,spese!N106,0)</f>
        <v>0</v>
      </c>
      <c r="C28" s="101">
        <f>IF(spese!Q106='pds (8)'!$A$8,spese!S106,0)</f>
        <v>0</v>
      </c>
      <c r="D28" s="101">
        <f>IF(spese!V106='pds (8)'!$A$8,spese!X106,0)</f>
        <v>0</v>
      </c>
      <c r="F28" s="101">
        <f>IF(spese!L106='pds (8)'!$A$8,spese!AG106,0)</f>
        <v>0</v>
      </c>
      <c r="G28" s="101">
        <f>IF(AND(spese!Q106='pds (8)'!$A$8,spese!AN106&lt;&gt;'pds (8)'!$A$8),spese!AK106,0)</f>
        <v>0</v>
      </c>
      <c r="H28" s="101">
        <f>IF(AND(spese!V106='pds (8)'!$A$8,spese!AU106&lt;&gt;'pds (8)'!$A$8),spese!AR106,0)</f>
        <v>0</v>
      </c>
      <c r="I28" s="101">
        <f>IF(spese!AN106='pds (8)'!$A$8,spese!AK106,0)</f>
        <v>0</v>
      </c>
      <c r="J28" s="101">
        <f>IF(spese!AU106='pds (8)'!$A$8,spese!AR106,0)</f>
        <v>0</v>
      </c>
    </row>
    <row r="29" spans="2:10">
      <c r="B29" s="101">
        <f>IF(spese!L107='pds (8)'!$A$8,spese!N107,0)</f>
        <v>0</v>
      </c>
      <c r="C29" s="101">
        <f>IF(spese!Q107='pds (8)'!$A$8,spese!S107,0)</f>
        <v>0</v>
      </c>
      <c r="D29" s="101">
        <f>IF(spese!V107='pds (8)'!$A$8,spese!X107,0)</f>
        <v>0</v>
      </c>
      <c r="F29" s="101">
        <f>IF(spese!L107='pds (8)'!$A$8,spese!AG107,0)</f>
        <v>0</v>
      </c>
      <c r="G29" s="101">
        <f>IF(AND(spese!Q107='pds (8)'!$A$8,spese!AN107&lt;&gt;'pds (8)'!$A$8),spese!AK107,0)</f>
        <v>0</v>
      </c>
      <c r="H29" s="101">
        <f>IF(AND(spese!V107='pds (8)'!$A$8,spese!AU107&lt;&gt;'pds (8)'!$A$8),spese!AR107,0)</f>
        <v>0</v>
      </c>
      <c r="I29" s="101">
        <f>IF(spese!AN107='pds (8)'!$A$8,spese!AK107,0)</f>
        <v>0</v>
      </c>
      <c r="J29" s="101">
        <f>IF(spese!AU107='pds (8)'!$A$8,spese!AR107,0)</f>
        <v>0</v>
      </c>
    </row>
    <row r="30" spans="2:10">
      <c r="B30" s="101">
        <f>IF(spese!L108='pds (8)'!$A$8,spese!N108,0)</f>
        <v>0</v>
      </c>
      <c r="C30" s="101">
        <f>IF(spese!Q108='pds (8)'!$A$8,spese!S108,0)</f>
        <v>0</v>
      </c>
      <c r="D30" s="101">
        <f>IF(spese!V108='pds (8)'!$A$8,spese!X108,0)</f>
        <v>0</v>
      </c>
      <c r="F30" s="101">
        <f>IF(spese!L108='pds (8)'!$A$8,spese!AG108,0)</f>
        <v>0</v>
      </c>
      <c r="G30" s="101">
        <f>IF(AND(spese!Q108='pds (8)'!$A$8,spese!AN108&lt;&gt;'pds (8)'!$A$8),spese!AK108,0)</f>
        <v>0</v>
      </c>
      <c r="H30" s="101">
        <f>IF(AND(spese!V108='pds (8)'!$A$8,spese!AU108&lt;&gt;'pds (8)'!$A$8),spese!AR108,0)</f>
        <v>0</v>
      </c>
      <c r="I30" s="101">
        <f>IF(spese!AN108='pds (8)'!$A$8,spese!AK108,0)</f>
        <v>0</v>
      </c>
      <c r="J30" s="101">
        <f>IF(spese!AU108='pds (8)'!$A$8,spese!AR108,0)</f>
        <v>0</v>
      </c>
    </row>
    <row r="31" spans="2:10">
      <c r="B31" s="101">
        <f>IF(spese!L109='pds (8)'!$A$8,spese!N109,0)</f>
        <v>0</v>
      </c>
      <c r="C31" s="101">
        <f>IF(spese!Q109='pds (8)'!$A$8,spese!S109,0)</f>
        <v>0</v>
      </c>
      <c r="D31" s="101">
        <f>IF(spese!V109='pds (8)'!$A$8,spese!X109,0)</f>
        <v>0</v>
      </c>
      <c r="F31" s="101">
        <f>IF(spese!L109='pds (8)'!$A$8,spese!AG109,0)</f>
        <v>0</v>
      </c>
      <c r="G31" s="101">
        <f>IF(AND(spese!Q109='pds (8)'!$A$8,spese!AN109&lt;&gt;'pds (8)'!$A$8),spese!AK109,0)</f>
        <v>0</v>
      </c>
      <c r="H31" s="101">
        <f>IF(AND(spese!V109='pds (8)'!$A$8,spese!AU109&lt;&gt;'pds (8)'!$A$8),spese!AR109,0)</f>
        <v>0</v>
      </c>
      <c r="I31" s="101">
        <f>IF(spese!AN109='pds (8)'!$A$8,spese!AK109,0)</f>
        <v>0</v>
      </c>
      <c r="J31" s="101">
        <f>IF(spese!AU109='pds (8)'!$A$8,spese!AR109,0)</f>
        <v>0</v>
      </c>
    </row>
    <row r="32" spans="2:10">
      <c r="B32" s="101">
        <f>IF(spese!L110='pds (8)'!$A$8,spese!N110,0)</f>
        <v>0</v>
      </c>
      <c r="C32" s="101">
        <f>IF(spese!Q110='pds (8)'!$A$8,spese!S110,0)</f>
        <v>0</v>
      </c>
      <c r="D32" s="101">
        <f>IF(spese!V110='pds (8)'!$A$8,spese!X110,0)</f>
        <v>0</v>
      </c>
      <c r="F32" s="101">
        <f>IF(spese!L110='pds (8)'!$A$8,spese!AG110,0)</f>
        <v>0</v>
      </c>
      <c r="G32" s="101">
        <f>IF(AND(spese!Q110='pds (8)'!$A$8,spese!AN110&lt;&gt;'pds (8)'!$A$8),spese!AK110,0)</f>
        <v>0</v>
      </c>
      <c r="H32" s="101">
        <f>IF(AND(spese!V110='pds (8)'!$A$8,spese!AU110&lt;&gt;'pds (8)'!$A$8),spese!AR110,0)</f>
        <v>0</v>
      </c>
      <c r="I32" s="101">
        <f>IF(spese!AN110='pds (8)'!$A$8,spese!AK110,0)</f>
        <v>0</v>
      </c>
      <c r="J32" s="101">
        <f>IF(spese!AU110='pds (8)'!$A$8,spese!AR110,0)</f>
        <v>0</v>
      </c>
    </row>
    <row r="33" spans="2:10">
      <c r="B33" s="101">
        <f>IF(spese!L111='pds (8)'!$A$8,spese!N111,0)</f>
        <v>0</v>
      </c>
      <c r="C33" s="101">
        <f>IF(spese!Q111='pds (8)'!$A$8,spese!S111,0)</f>
        <v>0</v>
      </c>
      <c r="D33" s="101">
        <f>IF(spese!V111='pds (8)'!$A$8,spese!X111,0)</f>
        <v>0</v>
      </c>
      <c r="F33" s="101">
        <f>IF(spese!L111='pds (8)'!$A$8,spese!AG111,0)</f>
        <v>0</v>
      </c>
      <c r="G33" s="101">
        <f>IF(AND(spese!Q111='pds (8)'!$A$8,spese!AN111&lt;&gt;'pds (8)'!$A$8),spese!AK111,0)</f>
        <v>0</v>
      </c>
      <c r="H33" s="101">
        <f>IF(AND(spese!V111='pds (8)'!$A$8,spese!AU111&lt;&gt;'pds (8)'!$A$8),spese!AR111,0)</f>
        <v>0</v>
      </c>
      <c r="I33" s="101">
        <f>IF(spese!AN111='pds (8)'!$A$8,spese!AK111,0)</f>
        <v>0</v>
      </c>
      <c r="J33" s="101">
        <f>IF(spese!AU111='pds (8)'!$A$8,spese!AR111,0)</f>
        <v>0</v>
      </c>
    </row>
    <row r="34" spans="2:10">
      <c r="B34" s="101">
        <f>IF(spese!L112='pds (8)'!$A$8,spese!N112,0)</f>
        <v>0</v>
      </c>
      <c r="C34" s="101">
        <f>IF(spese!Q112='pds (8)'!$A$8,spese!S112,0)</f>
        <v>0</v>
      </c>
      <c r="D34" s="101">
        <f>IF(spese!V112='pds (8)'!$A$8,spese!X112,0)</f>
        <v>0</v>
      </c>
      <c r="F34" s="101">
        <f>IF(spese!L112='pds (8)'!$A$8,spese!AG112,0)</f>
        <v>0</v>
      </c>
      <c r="G34" s="101">
        <f>IF(AND(spese!Q112='pds (8)'!$A$8,spese!AN112&lt;&gt;'pds (8)'!$A$8),spese!AK112,0)</f>
        <v>0</v>
      </c>
      <c r="H34" s="101">
        <f>IF(AND(spese!V112='pds (8)'!$A$8,spese!AU112&lt;&gt;'pds (8)'!$A$8),spese!AR112,0)</f>
        <v>0</v>
      </c>
      <c r="I34" s="101">
        <f>IF(spese!AN112='pds (8)'!$A$8,spese!AK112,0)</f>
        <v>0</v>
      </c>
      <c r="J34" s="101">
        <f>IF(spese!AU112='pds (8)'!$A$8,spese!AR112,0)</f>
        <v>0</v>
      </c>
    </row>
    <row r="35" spans="2:10">
      <c r="B35" s="101">
        <f>IF(spese!L113='pds (8)'!$A$8,spese!N113,0)</f>
        <v>0</v>
      </c>
      <c r="C35" s="101">
        <f>IF(spese!Q113='pds (8)'!$A$8,spese!S113,0)</f>
        <v>0</v>
      </c>
      <c r="D35" s="101">
        <f>IF(spese!V113='pds (8)'!$A$8,spese!X113,0)</f>
        <v>0</v>
      </c>
      <c r="F35" s="101">
        <f>IF(spese!L113='pds (8)'!$A$8,spese!AG113,0)</f>
        <v>0</v>
      </c>
      <c r="G35" s="101">
        <f>IF(AND(spese!Q113='pds (8)'!$A$8,spese!AN113&lt;&gt;'pds (8)'!$A$8),spese!AK113,0)</f>
        <v>0</v>
      </c>
      <c r="H35" s="101">
        <f>IF(AND(spese!V113='pds (8)'!$A$8,spese!AU113&lt;&gt;'pds (8)'!$A$8),spese!AR113,0)</f>
        <v>0</v>
      </c>
      <c r="I35" s="101">
        <f>IF(spese!AN113='pds (8)'!$A$8,spese!AK113,0)</f>
        <v>0</v>
      </c>
      <c r="J35" s="101">
        <f>IF(spese!AU113='pds (8)'!$A$8,spese!AR113,0)</f>
        <v>0</v>
      </c>
    </row>
    <row r="36" spans="2:10">
      <c r="B36" s="101">
        <f>IF(spese!L114='pds (8)'!$A$8,spese!N114,0)</f>
        <v>0</v>
      </c>
      <c r="C36" s="101">
        <f>IF(spese!Q114='pds (8)'!$A$8,spese!S114,0)</f>
        <v>0</v>
      </c>
      <c r="D36" s="101">
        <f>IF(spese!V114='pds (8)'!$A$8,spese!X114,0)</f>
        <v>0</v>
      </c>
      <c r="F36" s="101">
        <f>IF(spese!L114='pds (8)'!$A$8,spese!AG114,0)</f>
        <v>0</v>
      </c>
      <c r="G36" s="101">
        <f>IF(AND(spese!Q114='pds (8)'!$A$8,spese!AN114&lt;&gt;'pds (8)'!$A$8),spese!AK114,0)</f>
        <v>0</v>
      </c>
      <c r="H36" s="101">
        <f>IF(AND(spese!V114='pds (8)'!$A$8,spese!AU114&lt;&gt;'pds (8)'!$A$8),spese!AR114,0)</f>
        <v>0</v>
      </c>
      <c r="I36" s="101">
        <f>IF(spese!AN114='pds (8)'!$A$8,spese!AK114,0)</f>
        <v>0</v>
      </c>
      <c r="J36" s="101">
        <f>IF(spese!AU114='pds (8)'!$A$8,spese!AR114,0)</f>
        <v>0</v>
      </c>
    </row>
    <row r="37" spans="2:10">
      <c r="B37" s="101">
        <f>IF(spese!L115='pds (8)'!$A$8,spese!N115,0)</f>
        <v>0</v>
      </c>
      <c r="C37" s="101">
        <f>IF(spese!Q115='pds (8)'!$A$8,spese!S115,0)</f>
        <v>0</v>
      </c>
      <c r="D37" s="101">
        <f>IF(spese!V115='pds (8)'!$A$8,spese!X115,0)</f>
        <v>0</v>
      </c>
      <c r="F37" s="101">
        <f>IF(spese!L115='pds (8)'!$A$8,spese!AG115,0)</f>
        <v>0</v>
      </c>
      <c r="G37" s="101">
        <f>IF(AND(spese!Q115='pds (8)'!$A$8,spese!AN115&lt;&gt;'pds (8)'!$A$8),spese!AK115,0)</f>
        <v>0</v>
      </c>
      <c r="H37" s="101">
        <f>IF(AND(spese!V115='pds (8)'!$A$8,spese!AU115&lt;&gt;'pds (8)'!$A$8),spese!AR115,0)</f>
        <v>0</v>
      </c>
      <c r="I37" s="101">
        <f>IF(spese!AN115='pds (8)'!$A$8,spese!AK115,0)</f>
        <v>0</v>
      </c>
      <c r="J37" s="101">
        <f>IF(spese!AU115='pds (8)'!$A$8,spese!AR115,0)</f>
        <v>0</v>
      </c>
    </row>
    <row r="38" spans="2:10">
      <c r="B38" s="101">
        <f>IF(spese!L116='pds (8)'!$A$8,spese!N116,0)</f>
        <v>0</v>
      </c>
      <c r="C38" s="101">
        <f>IF(spese!Q116='pds (8)'!$A$8,spese!S116,0)</f>
        <v>0</v>
      </c>
      <c r="D38" s="101">
        <f>IF(spese!V116='pds (8)'!$A$8,spese!X116,0)</f>
        <v>0</v>
      </c>
      <c r="F38" s="101">
        <f>IF(spese!L116='pds (8)'!$A$8,spese!AG116,0)</f>
        <v>0</v>
      </c>
      <c r="G38" s="101">
        <f>IF(AND(spese!Q116='pds (8)'!$A$8,spese!AN116&lt;&gt;'pds (8)'!$A$8),spese!AK116,0)</f>
        <v>0</v>
      </c>
      <c r="H38" s="101">
        <f>IF(AND(spese!V116='pds (8)'!$A$8,spese!AU116&lt;&gt;'pds (8)'!$A$8),spese!AR116,0)</f>
        <v>0</v>
      </c>
      <c r="I38" s="101">
        <f>IF(spese!AN116='pds (8)'!$A$8,spese!AK116,0)</f>
        <v>0</v>
      </c>
      <c r="J38" s="101">
        <f>IF(spese!AU116='pds (8)'!$A$8,spese!AR116,0)</f>
        <v>0</v>
      </c>
    </row>
    <row r="39" spans="2:10">
      <c r="B39" s="101">
        <f>IF(spese!L117='pds (8)'!$A$8,spese!N117,0)</f>
        <v>0</v>
      </c>
      <c r="C39" s="101">
        <f>IF(spese!Q117='pds (8)'!$A$8,spese!S117,0)</f>
        <v>0</v>
      </c>
      <c r="D39" s="101">
        <f>IF(spese!V117='pds (8)'!$A$8,spese!X117,0)</f>
        <v>0</v>
      </c>
      <c r="F39" s="101">
        <f>IF(spese!L117='pds (8)'!$A$8,spese!AG117,0)</f>
        <v>0</v>
      </c>
      <c r="G39" s="101">
        <f>IF(AND(spese!Q117='pds (8)'!$A$8,spese!AN117&lt;&gt;'pds (8)'!$A$8),spese!AK117,0)</f>
        <v>0</v>
      </c>
      <c r="H39" s="101">
        <f>IF(AND(spese!V117='pds (8)'!$A$8,spese!AU117&lt;&gt;'pds (8)'!$A$8),spese!AR117,0)</f>
        <v>0</v>
      </c>
      <c r="I39" s="101">
        <f>IF(spese!AN117='pds (8)'!$A$8,spese!AK117,0)</f>
        <v>0</v>
      </c>
      <c r="J39" s="101">
        <f>IF(spese!AU117='pds (8)'!$A$8,spese!AR117,0)</f>
        <v>0</v>
      </c>
    </row>
  </sheetData>
  <pageMargins left="0.7" right="0.7" top="0.75" bottom="0.75" header="0.3" footer="0.3"/>
  <pageSetup paperSize="9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3" workbookViewId="0">
      <selection activeCell="B27" sqref="B27:J39"/>
    </sheetView>
  </sheetViews>
  <sheetFormatPr defaultRowHeight="12.75"/>
  <cols>
    <col min="1" max="1" width="25.85546875" customWidth="1"/>
    <col min="2" max="2" width="11.28515625" customWidth="1"/>
  </cols>
  <sheetData>
    <row r="1" spans="1:10">
      <c r="A1" t="s">
        <v>44</v>
      </c>
      <c r="B1" t="s">
        <v>44</v>
      </c>
    </row>
    <row r="2" spans="1:10">
      <c r="A2" t="s">
        <v>45</v>
      </c>
      <c r="B2">
        <f>IF(spese!L72='pds (9)'!$A$9,spese!N72,0)</f>
        <v>0</v>
      </c>
      <c r="C2">
        <f>IF(spese!Q72='pds (9)'!$A$9,spese!S72,0)</f>
        <v>0</v>
      </c>
      <c r="D2">
        <f>IF(spese!V72='pds (9)'!$A$9,spese!X72,0)</f>
        <v>0</v>
      </c>
      <c r="F2">
        <f>IF(spese!L72='pds (9)'!$A$9,spese!AG72,0)</f>
        <v>0</v>
      </c>
      <c r="G2" s="102">
        <f>IF(AND(spese!Q72='pds (9)'!$A$9,spese!AN80&lt;&gt;'pds (9)'!$A$9),spese!AK72,0)</f>
        <v>0</v>
      </c>
      <c r="H2" s="102">
        <f>IF(AND(spese!V72='pds (9)'!$A$9,spese!AU80&lt;&gt;'pds (9)'!$A$9),spese!AR72,0)</f>
        <v>0</v>
      </c>
      <c r="I2" s="102">
        <f>IF(spese!AN72='pds (9)'!$A$9,spese!AK72,0)</f>
        <v>0</v>
      </c>
      <c r="J2" s="102">
        <f>IF(spese!AU72='pds (9)'!$A$9,spese!AR72,0)</f>
        <v>0</v>
      </c>
    </row>
    <row r="3" spans="1:10">
      <c r="A3" t="s">
        <v>46</v>
      </c>
      <c r="B3">
        <f>IF(spese!L73='pds (9)'!$A$9,spese!N73,0)</f>
        <v>0</v>
      </c>
      <c r="C3">
        <f>IF(spese!Q73='pds (9)'!$A$9,spese!S73,0)</f>
        <v>0</v>
      </c>
      <c r="D3">
        <f>IF(spese!V73='pds (9)'!$A$9,spese!X73,0)</f>
        <v>0</v>
      </c>
      <c r="F3">
        <f>IF(spese!L73='pds (9)'!$A$9,spese!AG73,0)</f>
        <v>0</v>
      </c>
      <c r="G3" s="102">
        <f>IF(AND(spese!Q73='pds (9)'!$A$9,spese!AN81&lt;&gt;'pds (9)'!$A$9),spese!AK73,0)</f>
        <v>0</v>
      </c>
      <c r="H3" s="102">
        <f>IF(AND(spese!V73='pds (9)'!$A$9,spese!AU81&lt;&gt;'pds (9)'!$A$9),spese!AR73,0)</f>
        <v>0</v>
      </c>
      <c r="I3" s="102">
        <f>IF(spese!AN73='pds (9)'!$A$9,spese!AK73,0)</f>
        <v>0</v>
      </c>
      <c r="J3" s="102">
        <f>IF(spese!AU73='pds (9)'!$A$9,spese!AR73,0)</f>
        <v>0</v>
      </c>
    </row>
    <row r="4" spans="1:10">
      <c r="A4" t="s">
        <v>47</v>
      </c>
      <c r="B4">
        <f>IF(spese!L74='pds (9)'!$A$9,spese!N74,0)</f>
        <v>0</v>
      </c>
      <c r="C4">
        <f>IF(spese!Q74='pds (9)'!$A$9,spese!S74,0)</f>
        <v>0</v>
      </c>
      <c r="D4">
        <f>IF(spese!V74='pds (9)'!$A$9,spese!X74,0)</f>
        <v>0</v>
      </c>
      <c r="F4">
        <f>IF(spese!L74='pds (9)'!$A$9,spese!AG74,0)</f>
        <v>0</v>
      </c>
      <c r="G4" s="102">
        <f>IF(AND(spese!Q74='pds (9)'!$A$9,spese!AN82&lt;&gt;'pds (9)'!$A$9),spese!AK74,0)</f>
        <v>0</v>
      </c>
      <c r="H4" s="102">
        <f>IF(AND(spese!V74='pds (9)'!$A$9,spese!AU82&lt;&gt;'pds (9)'!$A$9),spese!AR74,0)</f>
        <v>0</v>
      </c>
      <c r="I4" s="102">
        <f>IF(spese!AN74='pds (9)'!$A$9,spese!AK74,0)</f>
        <v>0</v>
      </c>
      <c r="J4" s="102">
        <f>IF(spese!AU74='pds (9)'!$A$9,spese!AR74,0)</f>
        <v>0</v>
      </c>
    </row>
    <row r="5" spans="1:10">
      <c r="A5" t="s">
        <v>48</v>
      </c>
      <c r="B5">
        <f>IF(spese!L75='pds (9)'!$A$9,spese!N75,0)</f>
        <v>0</v>
      </c>
      <c r="C5">
        <f>IF(spese!Q75='pds (9)'!$A$9,spese!S75,0)</f>
        <v>0</v>
      </c>
      <c r="D5">
        <f>IF(spese!V75='pds (9)'!$A$9,spese!X75,0)</f>
        <v>0</v>
      </c>
      <c r="F5">
        <f>IF(spese!L75='pds (9)'!$A$9,spese!AG75,0)</f>
        <v>0</v>
      </c>
      <c r="G5" s="102">
        <f>IF(AND(spese!Q75='pds (9)'!$A$9,spese!AN83&lt;&gt;'pds (9)'!$A$9),spese!AK75,0)</f>
        <v>0</v>
      </c>
      <c r="H5" s="102">
        <f>IF(AND(spese!V75='pds (9)'!$A$9,spese!AU83&lt;&gt;'pds (9)'!$A$9),spese!AR75,0)</f>
        <v>0</v>
      </c>
      <c r="I5" s="102">
        <f>IF(spese!AN75='pds (9)'!$A$9,spese!AK75,0)</f>
        <v>0</v>
      </c>
      <c r="J5" s="102">
        <f>IF(spese!AU75='pds (9)'!$A$9,spese!AR75,0)</f>
        <v>0</v>
      </c>
    </row>
    <row r="6" spans="1:10">
      <c r="A6" t="s">
        <v>49</v>
      </c>
      <c r="B6">
        <f>IF(spese!L76='pds (9)'!$A$9,spese!N76,0)</f>
        <v>0</v>
      </c>
      <c r="C6">
        <f>IF(spese!Q76='pds (9)'!$A$9,spese!S76,0)</f>
        <v>0</v>
      </c>
      <c r="D6">
        <f>IF(spese!V76='pds (9)'!$A$9,spese!X76,0)</f>
        <v>0</v>
      </c>
      <c r="F6">
        <f>IF(spese!L76='pds (9)'!$A$9,spese!AG76,0)</f>
        <v>0</v>
      </c>
      <c r="G6" s="102">
        <f>IF(AND(spese!Q76='pds (9)'!$A$9,spese!AN84&lt;&gt;'pds (9)'!$A$9),spese!AK76,0)</f>
        <v>0</v>
      </c>
      <c r="H6" s="102">
        <f>IF(AND(spese!V76='pds (9)'!$A$9,spese!AU84&lt;&gt;'pds (9)'!$A$9),spese!AR76,0)</f>
        <v>0</v>
      </c>
      <c r="I6" s="102">
        <f>IF(spese!AN76='pds (9)'!$A$9,spese!AK76,0)</f>
        <v>0</v>
      </c>
      <c r="J6" s="102">
        <f>IF(spese!AU76='pds (9)'!$A$9,spese!AR76,0)</f>
        <v>0</v>
      </c>
    </row>
    <row r="7" spans="1:10">
      <c r="A7" t="s">
        <v>50</v>
      </c>
      <c r="B7">
        <f>IF(spese!L77='pds (9)'!$A$9,spese!N77,0)</f>
        <v>0</v>
      </c>
      <c r="C7">
        <f>IF(spese!Q77='pds (9)'!$A$9,spese!S77,0)</f>
        <v>0</v>
      </c>
      <c r="D7">
        <f>IF(spese!V77='pds (9)'!$A$9,spese!X77,0)</f>
        <v>0</v>
      </c>
      <c r="F7">
        <f>IF(spese!L77='pds (9)'!$A$9,spese!AG77,0)</f>
        <v>0</v>
      </c>
      <c r="G7" s="102">
        <f>IF(AND(spese!Q77='pds (9)'!$A$9,spese!AN85&lt;&gt;'pds (9)'!$A$9),spese!AK77,0)</f>
        <v>0</v>
      </c>
      <c r="H7" s="102">
        <f>IF(AND(spese!V77='pds (9)'!$A$9,spese!AU85&lt;&gt;'pds (9)'!$A$9),spese!AR77,0)</f>
        <v>0</v>
      </c>
      <c r="I7" s="102">
        <f>IF(spese!AN77='pds (9)'!$A$9,spese!AK77,0)</f>
        <v>0</v>
      </c>
      <c r="J7" s="102">
        <f>IF(spese!AU77='pds (9)'!$A$9,spese!AR77,0)</f>
        <v>0</v>
      </c>
    </row>
    <row r="8" spans="1:10">
      <c r="A8" t="s">
        <v>51</v>
      </c>
      <c r="B8" s="101">
        <f>IF(spese!L86='pds (9)'!$A$9,spese!N86,0)</f>
        <v>0</v>
      </c>
      <c r="C8" s="101">
        <f>IF(spese!Q86='pds (9)'!$A$9,spese!S86,0)</f>
        <v>0</v>
      </c>
      <c r="D8" s="101">
        <f>IF(spese!V86='pds (9)'!$A$9,spese!X86,0)</f>
        <v>0</v>
      </c>
      <c r="F8" s="101">
        <f>IF(spese!L86='pds (9)'!$A$9,spese!AG86,0)</f>
        <v>0</v>
      </c>
      <c r="G8" s="101">
        <f>IF(AND(spese!Q86='pds (9)'!$A$9,spese!AN86&lt;&gt;'pds (9)'!$A$9),spese!AK86,0)</f>
        <v>0</v>
      </c>
      <c r="H8" s="101">
        <f>IF(AND(spese!V86='pds (9)'!$A$9,spese!AU86&lt;&gt;'pds (9)'!$A$9),spese!AR86,0)</f>
        <v>0</v>
      </c>
      <c r="I8" s="101">
        <f>IF(spese!AN86='pds (9)'!$A$9,spese!AK86,0)</f>
        <v>0</v>
      </c>
      <c r="J8" s="101">
        <f>IF(spese!AU86='pds (9)'!$A$9,spese!AR86,0)</f>
        <v>0</v>
      </c>
    </row>
    <row r="9" spans="1:10">
      <c r="A9" t="s">
        <v>52</v>
      </c>
      <c r="B9" s="101">
        <f>IF(spese!L87='pds (9)'!$A$9,spese!N87,0)</f>
        <v>0</v>
      </c>
      <c r="C9" s="101">
        <f>IF(spese!Q87='pds (9)'!$A$9,spese!S87,0)</f>
        <v>0</v>
      </c>
      <c r="D9" s="101">
        <f>IF(spese!V87='pds (9)'!$A$9,spese!X87,0)</f>
        <v>0</v>
      </c>
      <c r="F9" s="101">
        <f>IF(spese!L87='pds (9)'!$A$9,spese!AG87,0)</f>
        <v>0</v>
      </c>
      <c r="G9" s="101">
        <f>IF(AND(spese!Q87='pds (9)'!$A$9,spese!AN87&lt;&gt;'pds (9)'!$A$9),spese!AK87,0)</f>
        <v>0</v>
      </c>
      <c r="H9" s="101">
        <f>IF(AND(spese!V87='pds (9)'!$A$9,spese!AU87&lt;&gt;'pds (9)'!$A$9),spese!AR87,0)</f>
        <v>0</v>
      </c>
      <c r="I9" s="101">
        <f>IF(spese!AN87='pds (9)'!$A$9,spese!AK87,0)</f>
        <v>0</v>
      </c>
      <c r="J9" s="101">
        <f>IF(spese!AU87='pds (9)'!$A$9,spese!AR87,0)</f>
        <v>0</v>
      </c>
    </row>
    <row r="10" spans="1:10">
      <c r="A10" t="s">
        <v>53</v>
      </c>
      <c r="B10" s="101">
        <f>IF(spese!L88='pds (9)'!$A$9,spese!N88,0)</f>
        <v>0</v>
      </c>
      <c r="C10" s="101">
        <f>IF(spese!Q88='pds (9)'!$A$9,spese!S88,0)</f>
        <v>0</v>
      </c>
      <c r="D10" s="101">
        <f>IF(spese!V88='pds (9)'!$A$9,spese!X88,0)</f>
        <v>0</v>
      </c>
      <c r="F10" s="101">
        <f>IF(spese!L88='pds (9)'!$A$9,spese!AG88,0)</f>
        <v>0</v>
      </c>
      <c r="G10" s="101">
        <f>IF(AND(spese!Q88='pds (9)'!$A$9,spese!AN88&lt;&gt;'pds (9)'!$A$9),spese!AK88,0)</f>
        <v>0</v>
      </c>
      <c r="H10" s="101">
        <f>IF(AND(spese!V88='pds (9)'!$A$9,spese!AU88&lt;&gt;'pds (9)'!$A$9),spese!AR88,0)</f>
        <v>0</v>
      </c>
      <c r="I10" s="101">
        <f>IF(spese!AN88='pds (9)'!$A$9,spese!AK88,0)</f>
        <v>0</v>
      </c>
      <c r="J10" s="101">
        <f>IF(spese!AU88='pds (9)'!$A$9,spese!AR88,0)</f>
        <v>0</v>
      </c>
    </row>
    <row r="11" spans="1:10">
      <c r="A11" t="s">
        <v>54</v>
      </c>
      <c r="B11" s="101">
        <f>IF(spese!L89='pds (9)'!$A$9,spese!N89,0)</f>
        <v>0</v>
      </c>
      <c r="C11" s="101">
        <f>IF(spese!Q89='pds (9)'!$A$9,spese!S89,0)</f>
        <v>0</v>
      </c>
      <c r="D11" s="101">
        <f>IF(spese!V89='pds (9)'!$A$9,spese!X89,0)</f>
        <v>0</v>
      </c>
      <c r="F11" s="101">
        <f>IF(spese!L89='pds (9)'!$A$9,spese!AG89,0)</f>
        <v>0</v>
      </c>
      <c r="G11" s="101">
        <f>IF(AND(spese!Q89='pds (9)'!$A$9,spese!AN89&lt;&gt;'pds (9)'!$A$9),spese!AK89,0)</f>
        <v>0</v>
      </c>
      <c r="H11" s="101">
        <f>IF(AND(spese!V89='pds (9)'!$A$9,spese!AU89&lt;&gt;'pds (9)'!$A$9),spese!AR89,0)</f>
        <v>0</v>
      </c>
      <c r="I11" s="101">
        <f>IF(spese!AN89='pds (9)'!$A$9,spese!AK89,0)</f>
        <v>0</v>
      </c>
      <c r="J11" s="101">
        <f>IF(spese!AU89='pds (9)'!$A$9,spese!AR89,0)</f>
        <v>0</v>
      </c>
    </row>
    <row r="12" spans="1:10">
      <c r="A12" t="s">
        <v>55</v>
      </c>
      <c r="B12" s="101">
        <f>IF(spese!L90='pds (9)'!$A$9,spese!N90,0)</f>
        <v>0</v>
      </c>
      <c r="C12" s="101">
        <f>IF(spese!Q90='pds (9)'!$A$9,spese!S90,0)</f>
        <v>0</v>
      </c>
      <c r="D12" s="101">
        <f>IF(spese!V90='pds (9)'!$A$9,spese!X90,0)</f>
        <v>0</v>
      </c>
      <c r="F12" s="101">
        <f>IF(spese!L90='pds (9)'!$A$9,spese!AG90,0)</f>
        <v>0</v>
      </c>
      <c r="G12" s="101">
        <f>IF(AND(spese!Q90='pds (9)'!$A$9,spese!AN90&lt;&gt;'pds (9)'!$A$9),spese!AK90,0)</f>
        <v>0</v>
      </c>
      <c r="H12" s="101">
        <f>IF(AND(spese!V90='pds (9)'!$A$9,spese!AU90&lt;&gt;'pds (9)'!$A$9),spese!AR90,0)</f>
        <v>0</v>
      </c>
      <c r="I12" s="101">
        <f>IF(spese!AN90='pds (9)'!$A$9,spese!AK90,0)</f>
        <v>0</v>
      </c>
      <c r="J12" s="101">
        <f>IF(spese!AU90='pds (9)'!$A$9,spese!AR90,0)</f>
        <v>0</v>
      </c>
    </row>
    <row r="13" spans="1:10">
      <c r="A13" t="s">
        <v>56</v>
      </c>
      <c r="B13" s="101">
        <f>IF(spese!L91='pds (9)'!$A$9,spese!N91,0)</f>
        <v>0</v>
      </c>
      <c r="C13" s="101">
        <f>IF(spese!Q91='pds (9)'!$A$9,spese!S91,0)</f>
        <v>0</v>
      </c>
      <c r="D13" s="101">
        <f>IF(spese!V91='pds (9)'!$A$9,spese!X91,0)</f>
        <v>0</v>
      </c>
      <c r="F13" s="101">
        <f>IF(spese!L91='pds (9)'!$A$9,spese!AG91,0)</f>
        <v>0</v>
      </c>
      <c r="G13" s="101">
        <f>IF(AND(spese!Q91='pds (9)'!$A$9,spese!AN91&lt;&gt;'pds (9)'!$A$9),spese!AK91,0)</f>
        <v>0</v>
      </c>
      <c r="H13" s="101">
        <f>IF(AND(spese!V91='pds (9)'!$A$9,spese!AU91&lt;&gt;'pds (9)'!$A$9),spese!AR91,0)</f>
        <v>0</v>
      </c>
      <c r="I13" s="101">
        <f>IF(spese!AN91='pds (9)'!$A$9,spese!AK91,0)</f>
        <v>0</v>
      </c>
      <c r="J13" s="101">
        <f>IF(spese!AU91='pds (9)'!$A$9,spese!AR91,0)</f>
        <v>0</v>
      </c>
    </row>
    <row r="14" spans="1:10">
      <c r="A14" t="s">
        <v>57</v>
      </c>
      <c r="B14" s="101">
        <f>IF(spese!L92='pds (9)'!$A$9,spese!N92,0)</f>
        <v>0</v>
      </c>
      <c r="C14" s="101">
        <f>IF(spese!Q92='pds (9)'!$A$9,spese!S92,0)</f>
        <v>0</v>
      </c>
      <c r="D14" s="101">
        <f>IF(spese!V92='pds (9)'!$A$9,spese!X92,0)</f>
        <v>0</v>
      </c>
      <c r="F14" s="101">
        <f>IF(spese!L92='pds (9)'!$A$9,spese!AG92,0)</f>
        <v>0</v>
      </c>
      <c r="G14" s="101">
        <f>IF(AND(spese!Q92='pds (9)'!$A$9,spese!AN92&lt;&gt;'pds (9)'!$A$9),spese!AK92,0)</f>
        <v>0</v>
      </c>
      <c r="H14" s="101">
        <f>IF(AND(spese!V92='pds (9)'!$A$9,spese!AU92&lt;&gt;'pds (9)'!$A$9),spese!AR92,0)</f>
        <v>0</v>
      </c>
      <c r="I14" s="101">
        <f>IF(spese!AN92='pds (9)'!$A$9,spese!AK92,0)</f>
        <v>0</v>
      </c>
      <c r="J14" s="101">
        <f>IF(spese!AU92='pds (9)'!$A$9,spese!AR92,0)</f>
        <v>0</v>
      </c>
    </row>
    <row r="15" spans="1:10">
      <c r="A15" t="s">
        <v>58</v>
      </c>
      <c r="B15" s="101">
        <f>IF(spese!L93='pds (9)'!$A$9,spese!N93,0)</f>
        <v>0</v>
      </c>
      <c r="C15" s="101">
        <f>IF(spese!Q93='pds (9)'!$A$9,spese!S93,0)</f>
        <v>0</v>
      </c>
      <c r="D15" s="101">
        <f>IF(spese!V93='pds (9)'!$A$9,spese!X93,0)</f>
        <v>0</v>
      </c>
      <c r="F15" s="101">
        <f>IF(spese!L93='pds (9)'!$A$9,spese!AG93,0)</f>
        <v>0</v>
      </c>
      <c r="G15" s="101">
        <f>IF(AND(spese!Q93='pds (9)'!$A$9,spese!AN93&lt;&gt;'pds (9)'!$A$9),spese!AK93,0)</f>
        <v>0</v>
      </c>
      <c r="H15" s="101">
        <f>IF(AND(spese!V93='pds (9)'!$A$9,spese!AU93&lt;&gt;'pds (9)'!$A$9),spese!AR93,0)</f>
        <v>0</v>
      </c>
      <c r="I15" s="101">
        <f>IF(spese!AN93='pds (9)'!$A$9,spese!AK93,0)</f>
        <v>0</v>
      </c>
      <c r="J15" s="101">
        <f>IF(spese!AU93='pds (9)'!$A$9,spese!AR93,0)</f>
        <v>0</v>
      </c>
    </row>
    <row r="16" spans="1:10">
      <c r="B16" s="101">
        <f>IF(spese!L94='pds (9)'!$A$9,spese!N94,0)</f>
        <v>0</v>
      </c>
      <c r="C16" s="101">
        <f>IF(spese!Q94='pds (9)'!$A$9,spese!S94,0)</f>
        <v>0</v>
      </c>
      <c r="D16" s="101">
        <f>IF(spese!V94='pds (9)'!$A$9,spese!X94,0)</f>
        <v>0</v>
      </c>
      <c r="F16" s="101">
        <f>IF(spese!L94='pds (9)'!$A$9,spese!AG94,0)</f>
        <v>0</v>
      </c>
      <c r="G16" s="101">
        <f>IF(AND(spese!Q94='pds (9)'!$A$9,spese!AN94&lt;&gt;'pds (9)'!$A$9),spese!AK94,0)</f>
        <v>0</v>
      </c>
      <c r="H16" s="101">
        <f>IF(AND(spese!V94='pds (9)'!$A$9,spese!AU94&lt;&gt;'pds (9)'!$A$9),spese!AR94,0)</f>
        <v>0</v>
      </c>
      <c r="I16" s="101">
        <f>IF(spese!AN94='pds (9)'!$A$9,spese!AK94,0)</f>
        <v>0</v>
      </c>
      <c r="J16" s="101">
        <f>IF(spese!AU94='pds (9)'!$A$9,spese!AR94,0)</f>
        <v>0</v>
      </c>
    </row>
    <row r="17" spans="2:10">
      <c r="B17" s="101">
        <f>IF(spese!L95='pds (9)'!$A$9,spese!N95,0)</f>
        <v>0</v>
      </c>
      <c r="C17" s="101">
        <f>IF(spese!Q95='pds (9)'!$A$9,spese!S95,0)</f>
        <v>0</v>
      </c>
      <c r="D17" s="101">
        <f>IF(spese!V95='pds (9)'!$A$9,spese!X95,0)</f>
        <v>0</v>
      </c>
      <c r="F17" s="101">
        <f>IF(spese!L95='pds (9)'!$A$9,spese!AG95,0)</f>
        <v>0</v>
      </c>
      <c r="G17" s="101">
        <f>IF(AND(spese!Q95='pds (9)'!$A$9,spese!AN95&lt;&gt;'pds (9)'!$A$9),spese!AK95,0)</f>
        <v>0</v>
      </c>
      <c r="H17" s="101">
        <f>IF(AND(spese!V95='pds (9)'!$A$9,spese!AU95&lt;&gt;'pds (9)'!$A$9),spese!AR95,0)</f>
        <v>0</v>
      </c>
      <c r="I17" s="101">
        <f>IF(spese!AN95='pds (9)'!$A$9,spese!AK95,0)</f>
        <v>0</v>
      </c>
      <c r="J17" s="101">
        <f>IF(spese!AU95='pds (9)'!$A$9,spese!AR95,0)</f>
        <v>0</v>
      </c>
    </row>
    <row r="18" spans="2:10">
      <c r="B18" s="101">
        <f>IF(spese!L96='pds (9)'!$A$9,spese!N96,0)</f>
        <v>0</v>
      </c>
      <c r="C18" s="101">
        <f>IF(spese!Q96='pds (9)'!$A$9,spese!S96,0)</f>
        <v>0</v>
      </c>
      <c r="D18" s="101">
        <f>IF(spese!V96='pds (9)'!$A$9,spese!X96,0)</f>
        <v>0</v>
      </c>
      <c r="F18" s="101">
        <f>IF(spese!L96='pds (9)'!$A$9,spese!AG96,0)</f>
        <v>0</v>
      </c>
      <c r="G18" s="101">
        <f>IF(AND(spese!Q96='pds (9)'!$A$9,spese!AN96&lt;&gt;'pds (9)'!$A$9),spese!AK96,0)</f>
        <v>0</v>
      </c>
      <c r="H18" s="101">
        <f>IF(AND(spese!V96='pds (9)'!$A$9,spese!AU96&lt;&gt;'pds (9)'!$A$9),spese!AR96,0)</f>
        <v>0</v>
      </c>
      <c r="I18" s="101">
        <f>IF(spese!AN96='pds (9)'!$A$9,spese!AK96,0)</f>
        <v>0</v>
      </c>
      <c r="J18" s="101">
        <f>IF(spese!AU96='pds (9)'!$A$9,spese!AR96,0)</f>
        <v>0</v>
      </c>
    </row>
    <row r="19" spans="2:10">
      <c r="B19" s="101">
        <f>IF(spese!L97='pds (9)'!$A$9,spese!N97,0)</f>
        <v>0</v>
      </c>
      <c r="C19" s="101">
        <f>IF(spese!Q97='pds (9)'!$A$9,spese!S97,0)</f>
        <v>0</v>
      </c>
      <c r="D19" s="101">
        <f>IF(spese!V97='pds (9)'!$A$9,spese!X97,0)</f>
        <v>0</v>
      </c>
      <c r="F19" s="101">
        <f>IF(spese!L97='pds (9)'!$A$9,spese!AG97,0)</f>
        <v>0</v>
      </c>
      <c r="G19" s="101">
        <f>IF(AND(spese!Q97='pds (9)'!$A$9,spese!AN97&lt;&gt;'pds (9)'!$A$9),spese!AK97,0)</f>
        <v>0</v>
      </c>
      <c r="H19" s="101">
        <f>IF(AND(spese!V97='pds (9)'!$A$9,spese!AU97&lt;&gt;'pds (9)'!$A$9),spese!AR97,0)</f>
        <v>0</v>
      </c>
      <c r="I19" s="101">
        <f>IF(spese!AN97='pds (9)'!$A$9,spese!AK97,0)</f>
        <v>0</v>
      </c>
      <c r="J19" s="101">
        <f>IF(spese!AU97='pds (9)'!$A$9,spese!AR97,0)</f>
        <v>0</v>
      </c>
    </row>
    <row r="20" spans="2:10">
      <c r="B20" s="101">
        <f>IF(spese!L98='pds (9)'!$A$9,spese!N98,0)</f>
        <v>0</v>
      </c>
      <c r="C20" s="101">
        <f>IF(spese!Q98='pds (9)'!$A$9,spese!S98,0)</f>
        <v>0</v>
      </c>
      <c r="D20" s="101">
        <f>IF(spese!V98='pds (9)'!$A$9,spese!X98,0)</f>
        <v>0</v>
      </c>
      <c r="F20" s="101">
        <f>IF(spese!L98='pds (9)'!$A$9,spese!AG98,0)</f>
        <v>0</v>
      </c>
      <c r="G20" s="101">
        <f>IF(AND(spese!Q98='pds (9)'!$A$9,spese!AN98&lt;&gt;'pds (9)'!$A$9),spese!AK98,0)</f>
        <v>0</v>
      </c>
      <c r="H20" s="101">
        <f>IF(AND(spese!V98='pds (9)'!$A$9,spese!AU98&lt;&gt;'pds (9)'!$A$9),spese!AR98,0)</f>
        <v>0</v>
      </c>
      <c r="I20" s="101">
        <f>IF(spese!AN98='pds (9)'!$A$9,spese!AK98,0)</f>
        <v>0</v>
      </c>
      <c r="J20" s="101">
        <f>IF(spese!AU98='pds (9)'!$A$9,spese!AR98,0)</f>
        <v>0</v>
      </c>
    </row>
    <row r="21" spans="2:10">
      <c r="B21" s="101">
        <f>IF(spese!L99='pds (9)'!$A$9,spese!N99,0)</f>
        <v>0</v>
      </c>
      <c r="C21" s="101">
        <f>IF(spese!Q99='pds (9)'!$A$9,spese!S99,0)</f>
        <v>0</v>
      </c>
      <c r="D21" s="101">
        <f>IF(spese!V99='pds (9)'!$A$9,spese!X99,0)</f>
        <v>0</v>
      </c>
      <c r="F21" s="101">
        <f>IF(spese!L99='pds (9)'!$A$9,spese!AG99,0)</f>
        <v>0</v>
      </c>
      <c r="G21" s="101">
        <f>IF(AND(spese!Q99='pds (9)'!$A$9,spese!AN99&lt;&gt;'pds (9)'!$A$9),spese!AK99,0)</f>
        <v>0</v>
      </c>
      <c r="H21" s="101">
        <f>IF(AND(spese!V99='pds (9)'!$A$9,spese!AU99&lt;&gt;'pds (9)'!$A$9),spese!AR99,0)</f>
        <v>0</v>
      </c>
      <c r="I21" s="101">
        <f>IF(spese!AN99='pds (9)'!$A$9,spese!AK99,0)</f>
        <v>0</v>
      </c>
      <c r="J21" s="101">
        <f>IF(spese!AU99='pds (9)'!$A$9,spese!AR99,0)</f>
        <v>0</v>
      </c>
    </row>
    <row r="22" spans="2:10">
      <c r="B22" s="101">
        <f>IF(spese!L100='pds (9)'!$A$9,spese!N100,0)</f>
        <v>0</v>
      </c>
      <c r="C22" s="101">
        <f>IF(spese!Q100='pds (9)'!$A$9,spese!S100,0)</f>
        <v>0</v>
      </c>
      <c r="D22" s="101">
        <f>IF(spese!V100='pds (9)'!$A$9,spese!X100,0)</f>
        <v>0</v>
      </c>
      <c r="F22" s="101">
        <f>IF(spese!L100='pds (9)'!$A$9,spese!AG100,0)</f>
        <v>0</v>
      </c>
      <c r="G22" s="101">
        <f>IF(AND(spese!Q100='pds (9)'!$A$9,spese!AN100&lt;&gt;'pds (9)'!$A$9),spese!AK100,0)</f>
        <v>0</v>
      </c>
      <c r="H22" s="101">
        <f>IF(AND(spese!V100='pds (9)'!$A$9,spese!AU100&lt;&gt;'pds (9)'!$A$9),spese!AR100,0)</f>
        <v>0</v>
      </c>
      <c r="I22" s="101">
        <f>IF(spese!AN100='pds (9)'!$A$9,spese!AK100,0)</f>
        <v>0</v>
      </c>
      <c r="J22" s="101">
        <f>IF(spese!AU100='pds (9)'!$A$9,spese!AR100,0)</f>
        <v>0</v>
      </c>
    </row>
    <row r="23" spans="2:10">
      <c r="B23" s="101">
        <f>IF(spese!L101='pds (9)'!$A$9,spese!N101,0)</f>
        <v>0</v>
      </c>
      <c r="C23" s="101">
        <f>IF(spese!Q101='pds (9)'!$A$9,spese!S101,0)</f>
        <v>0</v>
      </c>
      <c r="D23" s="101">
        <f>IF(spese!V101='pds (9)'!$A$9,spese!X101,0)</f>
        <v>0</v>
      </c>
      <c r="F23" s="101">
        <f>IF(spese!L101='pds (9)'!$A$9,spese!AG101,0)</f>
        <v>0</v>
      </c>
      <c r="G23" s="101">
        <f>IF(AND(spese!Q101='pds (9)'!$A$9,spese!AN101&lt;&gt;'pds (9)'!$A$9),spese!AK101,0)</f>
        <v>0</v>
      </c>
      <c r="H23" s="101">
        <f>IF(AND(spese!V101='pds (9)'!$A$9,spese!AU101&lt;&gt;'pds (9)'!$A$9),spese!AR101,0)</f>
        <v>0</v>
      </c>
      <c r="I23" s="101">
        <f>IF(spese!AN101='pds (9)'!$A$9,spese!AK101,0)</f>
        <v>0</v>
      </c>
      <c r="J23" s="101">
        <f>IF(spese!AU101='pds (9)'!$A$9,spese!AR101,0)</f>
        <v>0</v>
      </c>
    </row>
    <row r="24" spans="2:10">
      <c r="B24" s="101">
        <f>IF(spese!L102='pds (9)'!$A$9,spese!N102,0)</f>
        <v>0</v>
      </c>
      <c r="C24" s="101">
        <f>IF(spese!Q102='pds (9)'!$A$9,spese!S102,0)</f>
        <v>0</v>
      </c>
      <c r="D24" s="101">
        <f>IF(spese!V102='pds (9)'!$A$9,spese!X102,0)</f>
        <v>0</v>
      </c>
      <c r="F24" s="101">
        <f>IF(spese!L102='pds (9)'!$A$9,spese!AG102,0)</f>
        <v>0</v>
      </c>
      <c r="G24" s="101">
        <f>IF(AND(spese!Q102='pds (9)'!$A$9,spese!AN102&lt;&gt;'pds (9)'!$A$9),spese!AK102,0)</f>
        <v>0</v>
      </c>
      <c r="H24" s="101">
        <f>IF(AND(spese!V102='pds (9)'!$A$9,spese!AU102&lt;&gt;'pds (9)'!$A$9),spese!AR102,0)</f>
        <v>0</v>
      </c>
      <c r="I24" s="101">
        <f>IF(spese!AN102='pds (9)'!$A$9,spese!AK102,0)</f>
        <v>0</v>
      </c>
      <c r="J24" s="101">
        <f>IF(spese!AU102='pds (9)'!$A$9,spese!AR102,0)</f>
        <v>0</v>
      </c>
    </row>
    <row r="25" spans="2:10">
      <c r="B25" s="101">
        <f>IF(spese!L103='pds (9)'!$A$9,spese!N103,0)</f>
        <v>0</v>
      </c>
      <c r="C25" s="101">
        <f>IF(spese!Q103='pds (9)'!$A$9,spese!S103,0)</f>
        <v>0</v>
      </c>
      <c r="D25" s="101">
        <f>IF(spese!V103='pds (9)'!$A$9,spese!X103,0)</f>
        <v>0</v>
      </c>
      <c r="F25" s="101">
        <f>IF(spese!L103='pds (9)'!$A$9,spese!AG103,0)</f>
        <v>0</v>
      </c>
      <c r="G25" s="101">
        <f>IF(AND(spese!Q103='pds (9)'!$A$9,spese!AN103&lt;&gt;'pds (9)'!$A$9),spese!AK103,0)</f>
        <v>0</v>
      </c>
      <c r="H25" s="101">
        <f>IF(AND(spese!V103='pds (9)'!$A$9,spese!AU103&lt;&gt;'pds (9)'!$A$9),spese!AR103,0)</f>
        <v>0</v>
      </c>
      <c r="I25" s="101">
        <f>IF(spese!AN103='pds (9)'!$A$9,spese!AK103,0)</f>
        <v>0</v>
      </c>
      <c r="J25" s="101">
        <f>IF(spese!AU103='pds (9)'!$A$9,spese!AR103,0)</f>
        <v>0</v>
      </c>
    </row>
    <row r="26" spans="2:10">
      <c r="B26" s="101">
        <f>IF(spese!L104='pds (9)'!$A$9,spese!N104,0)</f>
        <v>0</v>
      </c>
      <c r="C26" s="101">
        <f>IF(spese!Q104='pds (9)'!$A$9,spese!S104,0)</f>
        <v>0</v>
      </c>
      <c r="D26" s="101">
        <f>IF(spese!V104='pds (9)'!$A$9,spese!X104,0)</f>
        <v>0</v>
      </c>
      <c r="F26" s="101">
        <f>IF(spese!L104='pds (9)'!$A$9,spese!AG104,0)</f>
        <v>0</v>
      </c>
      <c r="G26" s="101">
        <f>IF(AND(spese!Q104='pds (9)'!$A$9,spese!AN104&lt;&gt;'pds (9)'!$A$9),spese!AK104,0)</f>
        <v>0</v>
      </c>
      <c r="H26" s="101">
        <f>IF(AND(spese!V104='pds (9)'!$A$9,spese!AU104&lt;&gt;'pds (9)'!$A$9),spese!AR104,0)</f>
        <v>0</v>
      </c>
      <c r="I26" s="101">
        <f>IF(spese!AN104='pds (9)'!$A$9,spese!AK104,0)</f>
        <v>0</v>
      </c>
      <c r="J26" s="101">
        <f>IF(spese!AU104='pds (9)'!$A$9,spese!AR104,0)</f>
        <v>0</v>
      </c>
    </row>
    <row r="27" spans="2:10">
      <c r="B27" s="101">
        <f>IF(spese!L105='pds (9)'!$A$9,spese!N105,0)</f>
        <v>0</v>
      </c>
      <c r="C27" s="101">
        <f>IF(spese!Q105='pds (9)'!$A$9,spese!S105,0)</f>
        <v>0</v>
      </c>
      <c r="D27" s="101">
        <f>IF(spese!V105='pds (9)'!$A$9,spese!X105,0)</f>
        <v>0</v>
      </c>
      <c r="F27" s="101">
        <f>IF(spese!L105='pds (9)'!$A$9,spese!AG105,0)</f>
        <v>0</v>
      </c>
      <c r="G27" s="101">
        <f>IF(AND(spese!Q105='pds (9)'!$A$9,spese!AN105&lt;&gt;'pds (9)'!$A$9),spese!AK105,0)</f>
        <v>0</v>
      </c>
      <c r="H27" s="101">
        <f>IF(AND(spese!V105='pds (9)'!$A$9,spese!AU105&lt;&gt;'pds (9)'!$A$9),spese!AR105,0)</f>
        <v>0</v>
      </c>
      <c r="I27" s="101">
        <f>IF(spese!AN105='pds (9)'!$A$9,spese!AK105,0)</f>
        <v>0</v>
      </c>
      <c r="J27" s="101">
        <f>IF(spese!AU105='pds (9)'!$A$9,spese!AR105,0)</f>
        <v>0</v>
      </c>
    </row>
    <row r="28" spans="2:10">
      <c r="B28" s="101">
        <f>IF(spese!L106='pds (9)'!$A$9,spese!N106,0)</f>
        <v>0</v>
      </c>
      <c r="C28" s="101">
        <f>IF(spese!Q106='pds (9)'!$A$9,spese!S106,0)</f>
        <v>0</v>
      </c>
      <c r="D28" s="101">
        <f>IF(spese!V106='pds (9)'!$A$9,spese!X106,0)</f>
        <v>0</v>
      </c>
      <c r="F28" s="101">
        <f>IF(spese!L106='pds (9)'!$A$9,spese!AG106,0)</f>
        <v>0</v>
      </c>
      <c r="G28" s="101">
        <f>IF(AND(spese!Q106='pds (9)'!$A$9,spese!AN106&lt;&gt;'pds (9)'!$A$9),spese!AK106,0)</f>
        <v>0</v>
      </c>
      <c r="H28" s="101">
        <f>IF(AND(spese!V106='pds (9)'!$A$9,spese!AU106&lt;&gt;'pds (9)'!$A$9),spese!AR106,0)</f>
        <v>0</v>
      </c>
      <c r="I28" s="101">
        <f>IF(spese!AN106='pds (9)'!$A$9,spese!AK106,0)</f>
        <v>0</v>
      </c>
      <c r="J28" s="101">
        <f>IF(spese!AU106='pds (9)'!$A$9,spese!AR106,0)</f>
        <v>0</v>
      </c>
    </row>
    <row r="29" spans="2:10">
      <c r="B29" s="101">
        <f>IF(spese!L107='pds (9)'!$A$9,spese!N107,0)</f>
        <v>0</v>
      </c>
      <c r="C29" s="101">
        <f>IF(spese!Q107='pds (9)'!$A$9,spese!S107,0)</f>
        <v>0</v>
      </c>
      <c r="D29" s="101">
        <f>IF(spese!V107='pds (9)'!$A$9,spese!X107,0)</f>
        <v>0</v>
      </c>
      <c r="F29" s="101">
        <f>IF(spese!L107='pds (9)'!$A$9,spese!AG107,0)</f>
        <v>0</v>
      </c>
      <c r="G29" s="101">
        <f>IF(AND(spese!Q107='pds (9)'!$A$9,spese!AN107&lt;&gt;'pds (9)'!$A$9),spese!AK107,0)</f>
        <v>0</v>
      </c>
      <c r="H29" s="101">
        <f>IF(AND(spese!V107='pds (9)'!$A$9,spese!AU107&lt;&gt;'pds (9)'!$A$9),spese!AR107,0)</f>
        <v>0</v>
      </c>
      <c r="I29" s="101">
        <f>IF(spese!AN107='pds (9)'!$A$9,spese!AK107,0)</f>
        <v>0</v>
      </c>
      <c r="J29" s="101">
        <f>IF(spese!AU107='pds (9)'!$A$9,spese!AR107,0)</f>
        <v>0</v>
      </c>
    </row>
    <row r="30" spans="2:10">
      <c r="B30" s="101">
        <f>IF(spese!L108='pds (9)'!$A$9,spese!N108,0)</f>
        <v>0</v>
      </c>
      <c r="C30" s="101">
        <f>IF(spese!Q108='pds (9)'!$A$9,spese!S108,0)</f>
        <v>0</v>
      </c>
      <c r="D30" s="101">
        <f>IF(spese!V108='pds (9)'!$A$9,spese!X108,0)</f>
        <v>0</v>
      </c>
      <c r="F30" s="101">
        <f>IF(spese!L108='pds (9)'!$A$9,spese!AG108,0)</f>
        <v>0</v>
      </c>
      <c r="G30" s="101">
        <f>IF(AND(spese!Q108='pds (9)'!$A$9,spese!AN108&lt;&gt;'pds (9)'!$A$9),spese!AK108,0)</f>
        <v>0</v>
      </c>
      <c r="H30" s="101">
        <f>IF(AND(spese!V108='pds (9)'!$A$9,spese!AU108&lt;&gt;'pds (9)'!$A$9),spese!AR108,0)</f>
        <v>0</v>
      </c>
      <c r="I30" s="101">
        <f>IF(spese!AN108='pds (9)'!$A$9,spese!AK108,0)</f>
        <v>0</v>
      </c>
      <c r="J30" s="101">
        <f>IF(spese!AU108='pds (9)'!$A$9,spese!AR108,0)</f>
        <v>0</v>
      </c>
    </row>
    <row r="31" spans="2:10">
      <c r="B31" s="101">
        <f>IF(spese!L109='pds (9)'!$A$9,spese!N109,0)</f>
        <v>0</v>
      </c>
      <c r="C31" s="101">
        <f>IF(spese!Q109='pds (9)'!$A$9,spese!S109,0)</f>
        <v>0</v>
      </c>
      <c r="D31" s="101">
        <f>IF(spese!V109='pds (9)'!$A$9,spese!X109,0)</f>
        <v>0</v>
      </c>
      <c r="F31" s="101">
        <f>IF(spese!L109='pds (9)'!$A$9,spese!AG109,0)</f>
        <v>0</v>
      </c>
      <c r="G31" s="101">
        <f>IF(AND(spese!Q109='pds (9)'!$A$9,spese!AN109&lt;&gt;'pds (9)'!$A$9),spese!AK109,0)</f>
        <v>0</v>
      </c>
      <c r="H31" s="101">
        <f>IF(AND(spese!V109='pds (9)'!$A$9,spese!AU109&lt;&gt;'pds (9)'!$A$9),spese!AR109,0)</f>
        <v>0</v>
      </c>
      <c r="I31" s="101">
        <f>IF(spese!AN109='pds (9)'!$A$9,spese!AK109,0)</f>
        <v>0</v>
      </c>
      <c r="J31" s="101">
        <f>IF(spese!AU109='pds (9)'!$A$9,spese!AR109,0)</f>
        <v>0</v>
      </c>
    </row>
    <row r="32" spans="2:10">
      <c r="B32" s="101">
        <f>IF(spese!L110='pds (9)'!$A$9,spese!N110,0)</f>
        <v>0</v>
      </c>
      <c r="C32" s="101">
        <f>IF(spese!Q110='pds (9)'!$A$9,spese!S110,0)</f>
        <v>0</v>
      </c>
      <c r="D32" s="101">
        <f>IF(spese!V110='pds (9)'!$A$9,spese!X110,0)</f>
        <v>0</v>
      </c>
      <c r="F32" s="101">
        <f>IF(spese!L110='pds (9)'!$A$9,spese!AG110,0)</f>
        <v>0</v>
      </c>
      <c r="G32" s="101">
        <f>IF(AND(spese!Q110='pds (9)'!$A$9,spese!AN110&lt;&gt;'pds (9)'!$A$9),spese!AK110,0)</f>
        <v>0</v>
      </c>
      <c r="H32" s="101">
        <f>IF(AND(spese!V110='pds (9)'!$A$9,spese!AU110&lt;&gt;'pds (9)'!$A$9),spese!AR110,0)</f>
        <v>0</v>
      </c>
      <c r="I32" s="101">
        <f>IF(spese!AN110='pds (9)'!$A$9,spese!AK110,0)</f>
        <v>0</v>
      </c>
      <c r="J32" s="101">
        <f>IF(spese!AU110='pds (9)'!$A$9,spese!AR110,0)</f>
        <v>0</v>
      </c>
    </row>
    <row r="33" spans="2:10">
      <c r="B33" s="101">
        <f>IF(spese!L111='pds (9)'!$A$9,spese!N111,0)</f>
        <v>0</v>
      </c>
      <c r="C33" s="101">
        <f>IF(spese!Q111='pds (9)'!$A$9,spese!S111,0)</f>
        <v>0</v>
      </c>
      <c r="D33" s="101">
        <f>IF(spese!V111='pds (9)'!$A$9,spese!X111,0)</f>
        <v>0</v>
      </c>
      <c r="F33" s="101">
        <f>IF(spese!L111='pds (9)'!$A$9,spese!AG111,0)</f>
        <v>0</v>
      </c>
      <c r="G33" s="101">
        <f>IF(AND(spese!Q111='pds (9)'!$A$9,spese!AN111&lt;&gt;'pds (9)'!$A$9),spese!AK111,0)</f>
        <v>0</v>
      </c>
      <c r="H33" s="101">
        <f>IF(AND(spese!V111='pds (9)'!$A$9,spese!AU111&lt;&gt;'pds (9)'!$A$9),spese!AR111,0)</f>
        <v>0</v>
      </c>
      <c r="I33" s="101">
        <f>IF(spese!AN111='pds (9)'!$A$9,spese!AK111,0)</f>
        <v>0</v>
      </c>
      <c r="J33" s="101">
        <f>IF(spese!AU111='pds (9)'!$A$9,spese!AR111,0)</f>
        <v>0</v>
      </c>
    </row>
    <row r="34" spans="2:10">
      <c r="B34" s="101">
        <f>IF(spese!L112='pds (9)'!$A$9,spese!N112,0)</f>
        <v>0</v>
      </c>
      <c r="C34" s="101">
        <f>IF(spese!Q112='pds (9)'!$A$9,spese!S112,0)</f>
        <v>0</v>
      </c>
      <c r="D34" s="101">
        <f>IF(spese!V112='pds (9)'!$A$9,spese!X112,0)</f>
        <v>0</v>
      </c>
      <c r="F34" s="101">
        <f>IF(spese!L112='pds (9)'!$A$9,spese!AG112,0)</f>
        <v>0</v>
      </c>
      <c r="G34" s="101">
        <f>IF(AND(spese!Q112='pds (9)'!$A$9,spese!AN112&lt;&gt;'pds (9)'!$A$9),spese!AK112,0)</f>
        <v>0</v>
      </c>
      <c r="H34" s="101">
        <f>IF(AND(spese!V112='pds (9)'!$A$9,spese!AU112&lt;&gt;'pds (9)'!$A$9),spese!AR112,0)</f>
        <v>0</v>
      </c>
      <c r="I34" s="101">
        <f>IF(spese!AN112='pds (9)'!$A$9,spese!AK112,0)</f>
        <v>0</v>
      </c>
      <c r="J34" s="101">
        <f>IF(spese!AU112='pds (9)'!$A$9,spese!AR112,0)</f>
        <v>0</v>
      </c>
    </row>
    <row r="35" spans="2:10">
      <c r="B35" s="101">
        <f>IF(spese!L113='pds (9)'!$A$9,spese!N113,0)</f>
        <v>0</v>
      </c>
      <c r="C35" s="101">
        <f>IF(spese!Q113='pds (9)'!$A$9,spese!S113,0)</f>
        <v>0</v>
      </c>
      <c r="D35" s="101">
        <f>IF(spese!V113='pds (9)'!$A$9,spese!X113,0)</f>
        <v>0</v>
      </c>
      <c r="F35" s="101">
        <f>IF(spese!L113='pds (9)'!$A$9,spese!AG113,0)</f>
        <v>0</v>
      </c>
      <c r="G35" s="101">
        <f>IF(AND(spese!Q113='pds (9)'!$A$9,spese!AN113&lt;&gt;'pds (9)'!$A$9),spese!AK113,0)</f>
        <v>0</v>
      </c>
      <c r="H35" s="101">
        <f>IF(AND(spese!V113='pds (9)'!$A$9,spese!AU113&lt;&gt;'pds (9)'!$A$9),spese!AR113,0)</f>
        <v>0</v>
      </c>
      <c r="I35" s="101">
        <f>IF(spese!AN113='pds (9)'!$A$9,spese!AK113,0)</f>
        <v>0</v>
      </c>
      <c r="J35" s="101">
        <f>IF(spese!AU113='pds (9)'!$A$9,spese!AR113,0)</f>
        <v>0</v>
      </c>
    </row>
    <row r="36" spans="2:10">
      <c r="B36" s="101">
        <f>IF(spese!L114='pds (9)'!$A$9,spese!N114,0)</f>
        <v>0</v>
      </c>
      <c r="C36" s="101">
        <f>IF(spese!Q114='pds (9)'!$A$9,spese!S114,0)</f>
        <v>0</v>
      </c>
      <c r="D36" s="101">
        <f>IF(spese!V114='pds (9)'!$A$9,spese!X114,0)</f>
        <v>0</v>
      </c>
      <c r="F36" s="101">
        <f>IF(spese!L114='pds (9)'!$A$9,spese!AG114,0)</f>
        <v>0</v>
      </c>
      <c r="G36" s="101">
        <f>IF(AND(spese!Q114='pds (9)'!$A$9,spese!AN114&lt;&gt;'pds (9)'!$A$9),spese!AK114,0)</f>
        <v>0</v>
      </c>
      <c r="H36" s="101">
        <f>IF(AND(spese!V114='pds (9)'!$A$9,spese!AU114&lt;&gt;'pds (9)'!$A$9),spese!AR114,0)</f>
        <v>0</v>
      </c>
      <c r="I36" s="101">
        <f>IF(spese!AN114='pds (9)'!$A$9,spese!AK114,0)</f>
        <v>0</v>
      </c>
      <c r="J36" s="101">
        <f>IF(spese!AU114='pds (9)'!$A$9,spese!AR114,0)</f>
        <v>0</v>
      </c>
    </row>
    <row r="37" spans="2:10">
      <c r="B37" s="101">
        <f>IF(spese!L115='pds (9)'!$A$9,spese!N115,0)</f>
        <v>0</v>
      </c>
      <c r="C37" s="101">
        <f>IF(spese!Q115='pds (9)'!$A$9,spese!S115,0)</f>
        <v>0</v>
      </c>
      <c r="D37" s="101">
        <f>IF(spese!V115='pds (9)'!$A$9,spese!X115,0)</f>
        <v>0</v>
      </c>
      <c r="F37" s="101">
        <f>IF(spese!L115='pds (9)'!$A$9,spese!AG115,0)</f>
        <v>0</v>
      </c>
      <c r="G37" s="101">
        <f>IF(AND(spese!Q115='pds (9)'!$A$9,spese!AN115&lt;&gt;'pds (9)'!$A$9),spese!AK115,0)</f>
        <v>0</v>
      </c>
      <c r="H37" s="101">
        <f>IF(AND(spese!V115='pds (9)'!$A$9,spese!AU115&lt;&gt;'pds (9)'!$A$9),spese!AR115,0)</f>
        <v>0</v>
      </c>
      <c r="I37" s="101">
        <f>IF(spese!AN115='pds (9)'!$A$9,spese!AK115,0)</f>
        <v>0</v>
      </c>
      <c r="J37" s="101">
        <f>IF(spese!AU115='pds (9)'!$A$9,spese!AR115,0)</f>
        <v>0</v>
      </c>
    </row>
    <row r="38" spans="2:10">
      <c r="B38" s="101">
        <f>IF(spese!L116='pds (9)'!$A$9,spese!N116,0)</f>
        <v>0</v>
      </c>
      <c r="C38" s="101">
        <f>IF(spese!Q116='pds (9)'!$A$9,spese!S116,0)</f>
        <v>0</v>
      </c>
      <c r="D38" s="101">
        <f>IF(spese!V116='pds (9)'!$A$9,spese!X116,0)</f>
        <v>0</v>
      </c>
      <c r="F38" s="101">
        <f>IF(spese!L116='pds (9)'!$A$9,spese!AG116,0)</f>
        <v>0</v>
      </c>
      <c r="G38" s="101">
        <f>IF(AND(spese!Q116='pds (9)'!$A$9,spese!AN116&lt;&gt;'pds (9)'!$A$9),spese!AK116,0)</f>
        <v>0</v>
      </c>
      <c r="H38" s="101">
        <f>IF(AND(spese!V116='pds (9)'!$A$9,spese!AU116&lt;&gt;'pds (9)'!$A$9),spese!AR116,0)</f>
        <v>0</v>
      </c>
      <c r="I38" s="101">
        <f>IF(spese!AN116='pds (9)'!$A$9,spese!AK116,0)</f>
        <v>0</v>
      </c>
      <c r="J38" s="101">
        <f>IF(spese!AU116='pds (9)'!$A$9,spese!AR116,0)</f>
        <v>0</v>
      </c>
    </row>
    <row r="39" spans="2:10">
      <c r="B39" s="101">
        <f>IF(spese!L117='pds (9)'!$A$9,spese!N117,0)</f>
        <v>0</v>
      </c>
      <c r="C39" s="101">
        <f>IF(spese!Q117='pds (9)'!$A$9,spese!S117,0)</f>
        <v>0</v>
      </c>
      <c r="D39" s="101">
        <f>IF(spese!V117='pds (9)'!$A$9,spese!X117,0)</f>
        <v>0</v>
      </c>
      <c r="F39" s="101">
        <f>IF(spese!L117='pds (9)'!$A$9,spese!AG117,0)</f>
        <v>0</v>
      </c>
      <c r="G39" s="101">
        <f>IF(AND(spese!Q117='pds (9)'!$A$9,spese!AN117&lt;&gt;'pds (9)'!$A$9),spese!AK117,0)</f>
        <v>0</v>
      </c>
      <c r="H39" s="101">
        <f>IF(AND(spese!V117='pds (9)'!$A$9,spese!AU117&lt;&gt;'pds (9)'!$A$9),spese!AR117,0)</f>
        <v>0</v>
      </c>
      <c r="I39" s="101">
        <f>IF(spese!AN117='pds (9)'!$A$9,spese!AK117,0)</f>
        <v>0</v>
      </c>
      <c r="J39" s="101">
        <f>IF(spese!AU117='pds (9)'!$A$9,spese!AR117,0)</f>
        <v>0</v>
      </c>
    </row>
  </sheetData>
  <pageMargins left="0.7" right="0.7" top="0.75" bottom="0.75" header="0.3" footer="0.3"/>
  <pageSetup paperSize="9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8" workbookViewId="0">
      <selection activeCell="G44" sqref="G44"/>
    </sheetView>
  </sheetViews>
  <sheetFormatPr defaultRowHeight="12.75"/>
  <cols>
    <col min="1" max="1" width="25.85546875" customWidth="1"/>
    <col min="2" max="2" width="11.28515625" customWidth="1"/>
  </cols>
  <sheetData>
    <row r="1" spans="1:10">
      <c r="A1" t="s">
        <v>44</v>
      </c>
      <c r="B1" t="s">
        <v>44</v>
      </c>
    </row>
    <row r="2" spans="1:10">
      <c r="A2" t="s">
        <v>45</v>
      </c>
      <c r="B2">
        <f>IF(spese!L72='pds (10)'!$A$10,spese!N72,0)</f>
        <v>0</v>
      </c>
      <c r="C2">
        <f>IF(spese!Q72='pds (10)'!$A$10,spese!S72,0)</f>
        <v>0</v>
      </c>
      <c r="D2">
        <f>IF(spese!V72='pds (10)'!$A$10,spese!X72,0)</f>
        <v>0</v>
      </c>
      <c r="F2">
        <f>IF(spese!L72='pds (10)'!$A$10,spese!AG72,0)</f>
        <v>0</v>
      </c>
      <c r="G2" s="102">
        <f>IF(AND(spese!Q72='pds (10)'!$A$10,spese!AN80&lt;&gt;'pds (10)'!$A$10),spese!AK72,0)</f>
        <v>0</v>
      </c>
      <c r="H2" s="102">
        <f>IF(AND(spese!V72='pds (10)'!$A$10,spese!AU80&lt;&gt;'pds (10)'!$A$10),spese!AR72,0)</f>
        <v>0</v>
      </c>
      <c r="I2" s="102">
        <f>IF(spese!AN72='pds (10)'!$A$10,spese!AK72,0)</f>
        <v>0</v>
      </c>
      <c r="J2" s="102">
        <f>IF(spese!AU72='pds (10)'!$A$10,spese!AR72,0)</f>
        <v>0</v>
      </c>
    </row>
    <row r="3" spans="1:10">
      <c r="A3" t="s">
        <v>46</v>
      </c>
      <c r="B3">
        <f>IF(spese!L73='pds (10)'!$A$10,spese!N73,0)</f>
        <v>0</v>
      </c>
      <c r="C3">
        <f>IF(spese!Q73='pds (10)'!$A$10,spese!S73,0)</f>
        <v>0</v>
      </c>
      <c r="D3">
        <f>IF(spese!V73='pds (10)'!$A$10,spese!X73,0)</f>
        <v>0</v>
      </c>
      <c r="F3">
        <f>IF(spese!L73='pds (10)'!$A$10,spese!AG73,0)</f>
        <v>0</v>
      </c>
      <c r="G3" s="102">
        <f>IF(AND(spese!Q73='pds (10)'!$A$10,spese!AN81&lt;&gt;'pds (10)'!$A$10),spese!AK73,0)</f>
        <v>0</v>
      </c>
      <c r="H3" s="102">
        <f>IF(AND(spese!V73='pds (10)'!$A$10,spese!AU81&lt;&gt;'pds (10)'!$A$10),spese!AR73,0)</f>
        <v>0</v>
      </c>
      <c r="I3" s="102">
        <f>IF(spese!AN73='pds (10)'!$A$10,spese!AK73,0)</f>
        <v>0</v>
      </c>
      <c r="J3" s="102">
        <f>IF(spese!AU73='pds (10)'!$A$10,spese!AR73,0)</f>
        <v>0</v>
      </c>
    </row>
    <row r="4" spans="1:10">
      <c r="A4" t="s">
        <v>47</v>
      </c>
      <c r="B4">
        <f>IF(spese!L74='pds (10)'!$A$10,spese!N74,0)</f>
        <v>0</v>
      </c>
      <c r="C4">
        <f>IF(spese!Q74='pds (10)'!$A$10,spese!S74,0)</f>
        <v>0</v>
      </c>
      <c r="D4">
        <f>IF(spese!V74='pds (10)'!$A$10,spese!X74,0)</f>
        <v>0</v>
      </c>
      <c r="F4">
        <f>IF(spese!L74='pds (10)'!$A$10,spese!AG74,0)</f>
        <v>0</v>
      </c>
      <c r="G4" s="102">
        <f>IF(AND(spese!Q74='pds (10)'!$A$10,spese!AN82&lt;&gt;'pds (10)'!$A$10),spese!AK74,0)</f>
        <v>0</v>
      </c>
      <c r="H4" s="102">
        <f>IF(AND(spese!V74='pds (10)'!$A$10,spese!AU82&lt;&gt;'pds (10)'!$A$10),spese!AR74,0)</f>
        <v>0</v>
      </c>
      <c r="I4" s="102">
        <f>IF(spese!AN74='pds (10)'!$A$10,spese!AK74,0)</f>
        <v>0</v>
      </c>
      <c r="J4" s="102">
        <f>IF(spese!AU74='pds (10)'!$A$10,spese!AR74,0)</f>
        <v>0</v>
      </c>
    </row>
    <row r="5" spans="1:10">
      <c r="A5" t="s">
        <v>48</v>
      </c>
      <c r="B5">
        <f>IF(spese!L75='pds (10)'!$A$10,spese!N75,0)</f>
        <v>0</v>
      </c>
      <c r="C5">
        <f>IF(spese!Q75='pds (10)'!$A$10,spese!S75,0)</f>
        <v>0</v>
      </c>
      <c r="D5">
        <f>IF(spese!V75='pds (10)'!$A$10,spese!X75,0)</f>
        <v>0</v>
      </c>
      <c r="F5">
        <f>IF(spese!L75='pds (10)'!$A$10,spese!AG75,0)</f>
        <v>0</v>
      </c>
      <c r="G5" s="102">
        <f>IF(AND(spese!Q75='pds (10)'!$A$10,spese!AN83&lt;&gt;'pds (10)'!$A$10),spese!AK75,0)</f>
        <v>0</v>
      </c>
      <c r="H5" s="102">
        <f>IF(AND(spese!V75='pds (10)'!$A$10,spese!AU83&lt;&gt;'pds (10)'!$A$10),spese!AR75,0)</f>
        <v>0</v>
      </c>
      <c r="I5" s="102">
        <f>IF(spese!AN75='pds (10)'!$A$10,spese!AK75,0)</f>
        <v>0</v>
      </c>
      <c r="J5" s="102">
        <f>IF(spese!AU75='pds (10)'!$A$10,spese!AR75,0)</f>
        <v>0</v>
      </c>
    </row>
    <row r="6" spans="1:10">
      <c r="A6" t="s">
        <v>49</v>
      </c>
      <c r="B6">
        <f>IF(spese!L76='pds (10)'!$A$10,spese!N76,0)</f>
        <v>0</v>
      </c>
      <c r="C6">
        <f>IF(spese!Q76='pds (10)'!$A$10,spese!S76,0)</f>
        <v>0</v>
      </c>
      <c r="D6">
        <f>IF(spese!V76='pds (10)'!$A$10,spese!X76,0)</f>
        <v>0</v>
      </c>
      <c r="F6">
        <f>IF(spese!L76='pds (10)'!$A$10,spese!AG76,0)</f>
        <v>0</v>
      </c>
      <c r="G6" s="102">
        <f>IF(AND(spese!Q76='pds (10)'!$A$10,spese!AN84&lt;&gt;'pds (10)'!$A$10),spese!AK76,0)</f>
        <v>0</v>
      </c>
      <c r="H6" s="102">
        <f>IF(AND(spese!V76='pds (10)'!$A$10,spese!AU84&lt;&gt;'pds (10)'!$A$10),spese!AR76,0)</f>
        <v>0</v>
      </c>
      <c r="I6" s="102">
        <f>IF(spese!AN76='pds (10)'!$A$10,spese!AK76,0)</f>
        <v>0</v>
      </c>
      <c r="J6" s="102">
        <f>IF(spese!AU76='pds (10)'!$A$10,spese!AR76,0)</f>
        <v>0</v>
      </c>
    </row>
    <row r="7" spans="1:10">
      <c r="A7" t="s">
        <v>50</v>
      </c>
      <c r="B7">
        <f>IF(spese!L77='pds (10)'!$A$10,spese!N77,0)</f>
        <v>0</v>
      </c>
      <c r="C7">
        <f>IF(spese!Q77='pds (10)'!$A$10,spese!S77,0)</f>
        <v>0</v>
      </c>
      <c r="D7">
        <f>IF(spese!V77='pds (10)'!$A$10,spese!X77,0)</f>
        <v>0</v>
      </c>
      <c r="F7">
        <f>IF(spese!L77='pds (10)'!$A$10,spese!AG77,0)</f>
        <v>0</v>
      </c>
      <c r="G7" s="102">
        <f>IF(AND(spese!Q77='pds (10)'!$A$10,spese!AN85&lt;&gt;'pds (10)'!$A$10),spese!AK77,0)</f>
        <v>0</v>
      </c>
      <c r="H7" s="102">
        <f>IF(AND(spese!V77='pds (10)'!$A$10,spese!AU85&lt;&gt;'pds (10)'!$A$10),spese!AR77,0)</f>
        <v>0</v>
      </c>
      <c r="I7" s="102">
        <f>IF(spese!AN77='pds (10)'!$A$10,spese!AK77,0)</f>
        <v>0</v>
      </c>
      <c r="J7" s="102">
        <f>IF(spese!AU77='pds (10)'!$A$10,spese!AR77,0)</f>
        <v>0</v>
      </c>
    </row>
    <row r="8" spans="1:10">
      <c r="A8" t="s">
        <v>51</v>
      </c>
      <c r="B8" s="101">
        <f>IF(spese!L86='pds (10)'!$A$10,spese!N86,0)</f>
        <v>0</v>
      </c>
      <c r="C8" s="101">
        <f>IF(spese!Q86='pds (10)'!$A$10,spese!S86,0)</f>
        <v>0</v>
      </c>
      <c r="D8" s="101">
        <f>IF(spese!V86='pds (10)'!$A$10,spese!X86,0)</f>
        <v>0</v>
      </c>
      <c r="F8" s="101">
        <f>IF(spese!L86='pds (10)'!$A$10,spese!AG86,0)</f>
        <v>0</v>
      </c>
      <c r="G8" s="101">
        <f>IF(AND(spese!Q86='pds (10)'!$A$10,spese!AN86&lt;&gt;'pds (10)'!$A$10),spese!AK86,0)</f>
        <v>0</v>
      </c>
      <c r="H8" s="101">
        <f>IF(AND(spese!V86='pds (10)'!$A$10,spese!AU86&lt;&gt;'pds (10)'!$A$10),spese!AR86,0)</f>
        <v>0</v>
      </c>
      <c r="I8" s="101">
        <f>IF(spese!AN86='pds (10)'!$A$10,spese!AK86,0)</f>
        <v>0</v>
      </c>
      <c r="J8" s="101">
        <f>IF(spese!AU86='pds (10)'!$A$10,spese!AR86,0)</f>
        <v>0</v>
      </c>
    </row>
    <row r="9" spans="1:10">
      <c r="A9" t="s">
        <v>52</v>
      </c>
      <c r="B9" s="101">
        <f>IF(spese!L87='pds (10)'!$A$10,spese!N87,0)</f>
        <v>0</v>
      </c>
      <c r="C9" s="101">
        <f>IF(spese!Q87='pds (10)'!$A$10,spese!S87,0)</f>
        <v>0</v>
      </c>
      <c r="D9" s="101">
        <f>IF(spese!V87='pds (10)'!$A$10,spese!X87,0)</f>
        <v>0</v>
      </c>
      <c r="F9" s="101">
        <f>IF(spese!L87='pds (10)'!$A$10,spese!AG87,0)</f>
        <v>0</v>
      </c>
      <c r="G9" s="101">
        <f>IF(AND(spese!Q87='pds (10)'!$A$10,spese!AN87&lt;&gt;'pds (10)'!$A$10),spese!AK87,0)</f>
        <v>0</v>
      </c>
      <c r="H9" s="101">
        <f>IF(AND(spese!V87='pds (10)'!$A$10,spese!AU87&lt;&gt;'pds (10)'!$A$10),spese!AR87,0)</f>
        <v>0</v>
      </c>
      <c r="I9" s="101">
        <f>IF(spese!AN87='pds (10)'!$A$10,spese!AK87,0)</f>
        <v>0</v>
      </c>
      <c r="J9" s="101">
        <f>IF(spese!AU87='pds (10)'!$A$10,spese!AR87,0)</f>
        <v>0</v>
      </c>
    </row>
    <row r="10" spans="1:10">
      <c r="A10" t="s">
        <v>53</v>
      </c>
      <c r="B10" s="101">
        <f>IF(spese!L88='pds (10)'!$A$10,spese!N88,0)</f>
        <v>0</v>
      </c>
      <c r="C10" s="101">
        <f>IF(spese!Q88='pds (10)'!$A$10,spese!S88,0)</f>
        <v>0</v>
      </c>
      <c r="D10" s="101">
        <f>IF(spese!V88='pds (10)'!$A$10,spese!X88,0)</f>
        <v>0</v>
      </c>
      <c r="F10" s="101">
        <f>IF(spese!L88='pds (10)'!$A$10,spese!AG88,0)</f>
        <v>0</v>
      </c>
      <c r="G10" s="101">
        <f>IF(AND(spese!Q88='pds (10)'!$A$10,spese!AN88&lt;&gt;'pds (10)'!$A$10),spese!AK88,0)</f>
        <v>0</v>
      </c>
      <c r="H10" s="101">
        <f>IF(AND(spese!V88='pds (10)'!$A$10,spese!AU88&lt;&gt;'pds (10)'!$A$10),spese!AR88,0)</f>
        <v>0</v>
      </c>
      <c r="I10" s="101">
        <f>IF(spese!AN88='pds (10)'!$A$10,spese!AK88,0)</f>
        <v>0</v>
      </c>
      <c r="J10" s="101">
        <f>IF(spese!AU88='pds (10)'!$A$10,spese!AR88,0)</f>
        <v>0</v>
      </c>
    </row>
    <row r="11" spans="1:10">
      <c r="A11" t="s">
        <v>54</v>
      </c>
      <c r="B11" s="101">
        <f>IF(spese!L89='pds (10)'!$A$10,spese!N89,0)</f>
        <v>0</v>
      </c>
      <c r="C11" s="101">
        <f>IF(spese!Q89='pds (10)'!$A$10,spese!S89,0)</f>
        <v>0</v>
      </c>
      <c r="D11" s="101">
        <f>IF(spese!V89='pds (10)'!$A$10,spese!X89,0)</f>
        <v>0</v>
      </c>
      <c r="F11" s="101">
        <f>IF(spese!L89='pds (10)'!$A$10,spese!AG89,0)</f>
        <v>0</v>
      </c>
      <c r="G11" s="101">
        <f>IF(AND(spese!Q89='pds (10)'!$A$10,spese!AN89&lt;&gt;'pds (10)'!$A$10),spese!AK89,0)</f>
        <v>0</v>
      </c>
      <c r="H11" s="101">
        <f>IF(AND(spese!V89='pds (10)'!$A$10,spese!AU89&lt;&gt;'pds (10)'!$A$10),spese!AR89,0)</f>
        <v>0</v>
      </c>
      <c r="I11" s="101">
        <f>IF(spese!AN89='pds (10)'!$A$10,spese!AK89,0)</f>
        <v>0</v>
      </c>
      <c r="J11" s="101">
        <f>IF(spese!AU89='pds (10)'!$A$10,spese!AR89,0)</f>
        <v>0</v>
      </c>
    </row>
    <row r="12" spans="1:10">
      <c r="A12" t="s">
        <v>55</v>
      </c>
      <c r="B12" s="101">
        <f>IF(spese!L90='pds (10)'!$A$10,spese!N90,0)</f>
        <v>0</v>
      </c>
      <c r="C12" s="101">
        <f>IF(spese!Q90='pds (10)'!$A$10,spese!S90,0)</f>
        <v>0</v>
      </c>
      <c r="D12" s="101">
        <f>IF(spese!V90='pds (10)'!$A$10,spese!X90,0)</f>
        <v>0</v>
      </c>
      <c r="F12" s="101">
        <f>IF(spese!L90='pds (10)'!$A$10,spese!AG90,0)</f>
        <v>0</v>
      </c>
      <c r="G12" s="101">
        <f>IF(AND(spese!Q90='pds (10)'!$A$10,spese!AN90&lt;&gt;'pds (10)'!$A$10),spese!AK90,0)</f>
        <v>0</v>
      </c>
      <c r="H12" s="101">
        <f>IF(AND(spese!V90='pds (10)'!$A$10,spese!AU90&lt;&gt;'pds (10)'!$A$10),spese!AR90,0)</f>
        <v>0</v>
      </c>
      <c r="I12" s="101">
        <f>IF(spese!AN90='pds (10)'!$A$10,spese!AK90,0)</f>
        <v>0</v>
      </c>
      <c r="J12" s="101">
        <f>IF(spese!AU90='pds (10)'!$A$10,spese!AR90,0)</f>
        <v>0</v>
      </c>
    </row>
    <row r="13" spans="1:10">
      <c r="A13" t="s">
        <v>56</v>
      </c>
      <c r="B13" s="101">
        <f>IF(spese!L91='pds (10)'!$A$10,spese!N91,0)</f>
        <v>0</v>
      </c>
      <c r="C13" s="101">
        <f>IF(spese!Q91='pds (10)'!$A$10,spese!S91,0)</f>
        <v>0</v>
      </c>
      <c r="D13" s="101">
        <f>IF(spese!V91='pds (10)'!$A$10,spese!X91,0)</f>
        <v>0</v>
      </c>
      <c r="F13" s="101">
        <f>IF(spese!L91='pds (10)'!$A$10,spese!AG91,0)</f>
        <v>0</v>
      </c>
      <c r="G13" s="101">
        <f>IF(AND(spese!Q91='pds (10)'!$A$10,spese!AN91&lt;&gt;'pds (10)'!$A$10),spese!AK91,0)</f>
        <v>0</v>
      </c>
      <c r="H13" s="101">
        <f>IF(AND(spese!V91='pds (10)'!$A$10,spese!AU91&lt;&gt;'pds (10)'!$A$10),spese!AR91,0)</f>
        <v>0</v>
      </c>
      <c r="I13" s="101">
        <f>IF(spese!AN91='pds (10)'!$A$10,spese!AK91,0)</f>
        <v>0</v>
      </c>
      <c r="J13" s="101">
        <f>IF(spese!AU91='pds (10)'!$A$10,spese!AR91,0)</f>
        <v>0</v>
      </c>
    </row>
    <row r="14" spans="1:10">
      <c r="A14" t="s">
        <v>57</v>
      </c>
      <c r="B14" s="101">
        <f>IF(spese!L92='pds (10)'!$A$10,spese!N92,0)</f>
        <v>0</v>
      </c>
      <c r="C14" s="101">
        <f>IF(spese!Q92='pds (10)'!$A$10,spese!S92,0)</f>
        <v>0</v>
      </c>
      <c r="D14" s="101">
        <f>IF(spese!V92='pds (10)'!$A$10,spese!X92,0)</f>
        <v>0</v>
      </c>
      <c r="F14" s="101">
        <f>IF(spese!L92='pds (10)'!$A$10,spese!AG92,0)</f>
        <v>0</v>
      </c>
      <c r="G14" s="101">
        <f>IF(AND(spese!Q92='pds (10)'!$A$10,spese!AN92&lt;&gt;'pds (10)'!$A$10),spese!AK92,0)</f>
        <v>0</v>
      </c>
      <c r="H14" s="101">
        <f>IF(AND(spese!V92='pds (10)'!$A$10,spese!AU92&lt;&gt;'pds (10)'!$A$10),spese!AR92,0)</f>
        <v>0</v>
      </c>
      <c r="I14" s="101">
        <f>IF(spese!AN92='pds (10)'!$A$10,spese!AK92,0)</f>
        <v>0</v>
      </c>
      <c r="J14" s="101">
        <f>IF(spese!AU92='pds (10)'!$A$10,spese!AR92,0)</f>
        <v>0</v>
      </c>
    </row>
    <row r="15" spans="1:10">
      <c r="A15" t="s">
        <v>58</v>
      </c>
      <c r="B15" s="101">
        <f>IF(spese!L93='pds (10)'!$A$10,spese!N93,0)</f>
        <v>0</v>
      </c>
      <c r="C15" s="101">
        <f>IF(spese!Q93='pds (10)'!$A$10,spese!S93,0)</f>
        <v>0</v>
      </c>
      <c r="D15" s="101">
        <f>IF(spese!V93='pds (10)'!$A$10,spese!X93,0)</f>
        <v>0</v>
      </c>
      <c r="F15" s="101">
        <f>IF(spese!L93='pds (10)'!$A$10,spese!AG93,0)</f>
        <v>0</v>
      </c>
      <c r="G15" s="101">
        <f>IF(AND(spese!Q93='pds (10)'!$A$10,spese!AN93&lt;&gt;'pds (10)'!$A$10),spese!AK93,0)</f>
        <v>0</v>
      </c>
      <c r="H15" s="101">
        <f>IF(AND(spese!V93='pds (10)'!$A$10,spese!AU93&lt;&gt;'pds (10)'!$A$10),spese!AR93,0)</f>
        <v>0</v>
      </c>
      <c r="I15" s="101">
        <f>IF(spese!AN93='pds (10)'!$A$10,spese!AK93,0)</f>
        <v>0</v>
      </c>
      <c r="J15" s="101">
        <f>IF(spese!AU93='pds (10)'!$A$10,spese!AR93,0)</f>
        <v>0</v>
      </c>
    </row>
    <row r="16" spans="1:10">
      <c r="B16" s="101">
        <f>IF(spese!L94='pds (10)'!$A$10,spese!N94,0)</f>
        <v>0</v>
      </c>
      <c r="C16" s="101">
        <f>IF(spese!Q94='pds (10)'!$A$10,spese!S94,0)</f>
        <v>0</v>
      </c>
      <c r="D16" s="101">
        <f>IF(spese!V94='pds (10)'!$A$10,spese!X94,0)</f>
        <v>0</v>
      </c>
      <c r="F16" s="101">
        <f>IF(spese!L94='pds (10)'!$A$10,spese!AG94,0)</f>
        <v>0</v>
      </c>
      <c r="G16" s="101">
        <f>IF(AND(spese!Q94='pds (10)'!$A$10,spese!AN94&lt;&gt;'pds (10)'!$A$10),spese!AK94,0)</f>
        <v>0</v>
      </c>
      <c r="H16" s="101">
        <f>IF(AND(spese!V94='pds (10)'!$A$10,spese!AU94&lt;&gt;'pds (10)'!$A$10),spese!AR94,0)</f>
        <v>0</v>
      </c>
      <c r="I16" s="101">
        <f>IF(spese!AN94='pds (10)'!$A$10,spese!AK94,0)</f>
        <v>0</v>
      </c>
      <c r="J16" s="101">
        <f>IF(spese!AU94='pds (10)'!$A$10,spese!AR94,0)</f>
        <v>0</v>
      </c>
    </row>
    <row r="17" spans="2:10">
      <c r="B17" s="101">
        <f>IF(spese!L95='pds (10)'!$A$10,spese!N95,0)</f>
        <v>0</v>
      </c>
      <c r="C17" s="101">
        <f>IF(spese!Q95='pds (10)'!$A$10,spese!S95,0)</f>
        <v>0</v>
      </c>
      <c r="D17" s="101">
        <f>IF(spese!V95='pds (10)'!$A$10,spese!X95,0)</f>
        <v>0</v>
      </c>
      <c r="F17" s="101">
        <f>IF(spese!L95='pds (10)'!$A$10,spese!AG95,0)</f>
        <v>0</v>
      </c>
      <c r="G17" s="101">
        <f>IF(AND(spese!Q95='pds (10)'!$A$10,spese!AN95&lt;&gt;'pds (10)'!$A$10),spese!AK95,0)</f>
        <v>0</v>
      </c>
      <c r="H17" s="101">
        <f>IF(AND(spese!V95='pds (10)'!$A$10,spese!AU95&lt;&gt;'pds (10)'!$A$10),spese!AR95,0)</f>
        <v>0</v>
      </c>
      <c r="I17" s="101">
        <f>IF(spese!AN95='pds (10)'!$A$10,spese!AK95,0)</f>
        <v>0</v>
      </c>
      <c r="J17" s="101">
        <f>IF(spese!AU95='pds (10)'!$A$10,spese!AR95,0)</f>
        <v>0</v>
      </c>
    </row>
    <row r="18" spans="2:10">
      <c r="B18" s="101">
        <f>IF(spese!L96='pds (10)'!$A$10,spese!N96,0)</f>
        <v>0</v>
      </c>
      <c r="C18" s="101">
        <f>IF(spese!Q96='pds (10)'!$A$10,spese!S96,0)</f>
        <v>0</v>
      </c>
      <c r="D18" s="101">
        <f>IF(spese!V96='pds (10)'!$A$10,spese!X96,0)</f>
        <v>0</v>
      </c>
      <c r="F18" s="101">
        <f>IF(spese!L96='pds (10)'!$A$10,spese!AG96,0)</f>
        <v>0</v>
      </c>
      <c r="G18" s="101">
        <f>IF(AND(spese!Q96='pds (10)'!$A$10,spese!AN96&lt;&gt;'pds (10)'!$A$10),spese!AK96,0)</f>
        <v>0</v>
      </c>
      <c r="H18" s="101">
        <f>IF(AND(spese!V96='pds (10)'!$A$10,spese!AU96&lt;&gt;'pds (10)'!$A$10),spese!AR96,0)</f>
        <v>0</v>
      </c>
      <c r="I18" s="101">
        <f>IF(spese!AN96='pds (10)'!$A$10,spese!AK96,0)</f>
        <v>0</v>
      </c>
      <c r="J18" s="101">
        <f>IF(spese!AU96='pds (10)'!$A$10,spese!AR96,0)</f>
        <v>0</v>
      </c>
    </row>
    <row r="19" spans="2:10">
      <c r="B19" s="101">
        <f>IF(spese!L97='pds (10)'!$A$10,spese!N97,0)</f>
        <v>0</v>
      </c>
      <c r="C19" s="101">
        <f>IF(spese!Q97='pds (10)'!$A$10,spese!S97,0)</f>
        <v>0</v>
      </c>
      <c r="D19" s="101">
        <f>IF(spese!V97='pds (10)'!$A$10,spese!X97,0)</f>
        <v>0</v>
      </c>
      <c r="F19" s="101">
        <f>IF(spese!L97='pds (10)'!$A$10,spese!AG97,0)</f>
        <v>0</v>
      </c>
      <c r="G19" s="101">
        <f>IF(AND(spese!Q97='pds (10)'!$A$10,spese!AN97&lt;&gt;'pds (10)'!$A$10),spese!AK97,0)</f>
        <v>0</v>
      </c>
      <c r="H19" s="101">
        <f>IF(AND(spese!V97='pds (10)'!$A$10,spese!AU97&lt;&gt;'pds (10)'!$A$10),spese!AR97,0)</f>
        <v>0</v>
      </c>
      <c r="I19" s="101">
        <f>IF(spese!AN97='pds (10)'!$A$10,spese!AK97,0)</f>
        <v>0</v>
      </c>
      <c r="J19" s="101">
        <f>IF(spese!AU97='pds (10)'!$A$10,spese!AR97,0)</f>
        <v>0</v>
      </c>
    </row>
    <row r="20" spans="2:10">
      <c r="B20" s="101">
        <f>IF(spese!L98='pds (10)'!$A$10,spese!N98,0)</f>
        <v>0</v>
      </c>
      <c r="C20" s="101">
        <f>IF(spese!Q98='pds (10)'!$A$10,spese!S98,0)</f>
        <v>0</v>
      </c>
      <c r="D20" s="101">
        <f>IF(spese!V98='pds (10)'!$A$10,spese!X98,0)</f>
        <v>0</v>
      </c>
      <c r="F20" s="101">
        <f>IF(spese!L98='pds (10)'!$A$10,spese!AG98,0)</f>
        <v>0</v>
      </c>
      <c r="G20" s="101">
        <f>IF(AND(spese!Q98='pds (10)'!$A$10,spese!AN98&lt;&gt;'pds (10)'!$A$10),spese!AK98,0)</f>
        <v>0</v>
      </c>
      <c r="H20" s="101">
        <f>IF(AND(spese!V98='pds (10)'!$A$10,spese!AU98&lt;&gt;'pds (10)'!$A$10),spese!AR98,0)</f>
        <v>0</v>
      </c>
      <c r="I20" s="101">
        <f>IF(spese!AN98='pds (10)'!$A$10,spese!AK98,0)</f>
        <v>0</v>
      </c>
      <c r="J20" s="101">
        <f>IF(spese!AU98='pds (10)'!$A$10,spese!AR98,0)</f>
        <v>0</v>
      </c>
    </row>
    <row r="21" spans="2:10">
      <c r="B21" s="101">
        <f>IF(spese!L99='pds (10)'!$A$10,spese!N99,0)</f>
        <v>0</v>
      </c>
      <c r="C21" s="101">
        <f>IF(spese!Q99='pds (10)'!$A$10,spese!S99,0)</f>
        <v>0</v>
      </c>
      <c r="D21" s="101">
        <f>IF(spese!V99='pds (10)'!$A$10,spese!X99,0)</f>
        <v>0</v>
      </c>
      <c r="F21" s="101">
        <f>IF(spese!L99='pds (10)'!$A$10,spese!AG99,0)</f>
        <v>0</v>
      </c>
      <c r="G21" s="101">
        <f>IF(AND(spese!Q99='pds (10)'!$A$10,spese!AN99&lt;&gt;'pds (10)'!$A$10),spese!AK99,0)</f>
        <v>0</v>
      </c>
      <c r="H21" s="101">
        <f>IF(AND(spese!V99='pds (10)'!$A$10,spese!AU99&lt;&gt;'pds (10)'!$A$10),spese!AR99,0)</f>
        <v>0</v>
      </c>
      <c r="I21" s="101">
        <f>IF(spese!AN99='pds (10)'!$A$10,spese!AK99,0)</f>
        <v>0</v>
      </c>
      <c r="J21" s="101">
        <f>IF(spese!AU99='pds (10)'!$A$10,spese!AR99,0)</f>
        <v>0</v>
      </c>
    </row>
    <row r="22" spans="2:10">
      <c r="B22" s="101">
        <f>IF(spese!L100='pds (10)'!$A$10,spese!N100,0)</f>
        <v>0</v>
      </c>
      <c r="C22" s="101">
        <f>IF(spese!Q100='pds (10)'!$A$10,spese!S100,0)</f>
        <v>0</v>
      </c>
      <c r="D22" s="101">
        <f>IF(spese!V100='pds (10)'!$A$10,spese!X100,0)</f>
        <v>0</v>
      </c>
      <c r="F22" s="101">
        <f>IF(spese!L100='pds (10)'!$A$10,spese!AG100,0)</f>
        <v>0</v>
      </c>
      <c r="G22" s="101">
        <f>IF(AND(spese!Q100='pds (10)'!$A$10,spese!AN100&lt;&gt;'pds (10)'!$A$10),spese!AK100,0)</f>
        <v>0</v>
      </c>
      <c r="H22" s="101">
        <f>IF(AND(spese!V100='pds (10)'!$A$10,spese!AU100&lt;&gt;'pds (10)'!$A$10),spese!AR100,0)</f>
        <v>0</v>
      </c>
      <c r="I22" s="101">
        <f>IF(spese!AN100='pds (10)'!$A$10,spese!AK100,0)</f>
        <v>0</v>
      </c>
      <c r="J22" s="101">
        <f>IF(spese!AU100='pds (10)'!$A$10,spese!AR100,0)</f>
        <v>0</v>
      </c>
    </row>
    <row r="23" spans="2:10">
      <c r="B23" s="101">
        <f>IF(spese!L101='pds (10)'!$A$10,spese!N101,0)</f>
        <v>0</v>
      </c>
      <c r="C23" s="101">
        <f>IF(spese!Q101='pds (10)'!$A$10,spese!S101,0)</f>
        <v>0</v>
      </c>
      <c r="D23" s="101">
        <f>IF(spese!V101='pds (10)'!$A$10,spese!X101,0)</f>
        <v>0</v>
      </c>
      <c r="F23" s="101">
        <f>IF(spese!L101='pds (10)'!$A$10,spese!AG101,0)</f>
        <v>0</v>
      </c>
      <c r="G23" s="101">
        <f>IF(AND(spese!Q101='pds (10)'!$A$10,spese!AN101&lt;&gt;'pds (10)'!$A$10),spese!AK101,0)</f>
        <v>0</v>
      </c>
      <c r="H23" s="101">
        <f>IF(AND(spese!V101='pds (10)'!$A$10,spese!AU101&lt;&gt;'pds (10)'!$A$10),spese!AR101,0)</f>
        <v>0</v>
      </c>
      <c r="I23" s="101">
        <f>IF(spese!AN101='pds (10)'!$A$10,spese!AK101,0)</f>
        <v>0</v>
      </c>
      <c r="J23" s="101">
        <f>IF(spese!AU101='pds (10)'!$A$10,spese!AR101,0)</f>
        <v>0</v>
      </c>
    </row>
    <row r="24" spans="2:10">
      <c r="B24" s="101">
        <f>IF(spese!L102='pds (10)'!$A$10,spese!N102,0)</f>
        <v>0</v>
      </c>
      <c r="C24" s="101">
        <f>IF(spese!Q102='pds (10)'!$A$10,spese!S102,0)</f>
        <v>0</v>
      </c>
      <c r="D24" s="101">
        <f>IF(spese!V102='pds (10)'!$A$10,spese!X102,0)</f>
        <v>0</v>
      </c>
      <c r="F24" s="101">
        <f>IF(spese!L102='pds (10)'!$A$10,spese!AG102,0)</f>
        <v>0</v>
      </c>
      <c r="G24" s="101">
        <f>IF(AND(spese!Q102='pds (10)'!$A$10,spese!AN102&lt;&gt;'pds (10)'!$A$10),spese!AK102,0)</f>
        <v>0</v>
      </c>
      <c r="H24" s="101">
        <f>IF(AND(spese!V102='pds (10)'!$A$10,spese!AU102&lt;&gt;'pds (10)'!$A$10),spese!AR102,0)</f>
        <v>0</v>
      </c>
      <c r="I24" s="101">
        <f>IF(spese!AN102='pds (10)'!$A$10,spese!AK102,0)</f>
        <v>0</v>
      </c>
      <c r="J24" s="101">
        <f>IF(spese!AU102='pds (10)'!$A$10,spese!AR102,0)</f>
        <v>0</v>
      </c>
    </row>
    <row r="25" spans="2:10">
      <c r="B25" s="101">
        <f>IF(spese!L103='pds (10)'!$A$10,spese!N103,0)</f>
        <v>0</v>
      </c>
      <c r="C25" s="101">
        <f>IF(spese!Q103='pds (10)'!$A$10,spese!S103,0)</f>
        <v>0</v>
      </c>
      <c r="D25" s="101">
        <f>IF(spese!V103='pds (10)'!$A$10,spese!X103,0)</f>
        <v>0</v>
      </c>
      <c r="F25" s="101">
        <f>IF(spese!L103='pds (10)'!$A$10,spese!AG103,0)</f>
        <v>0</v>
      </c>
      <c r="G25" s="101">
        <f>IF(AND(spese!Q103='pds (10)'!$A$10,spese!AN103&lt;&gt;'pds (10)'!$A$10),spese!AK103,0)</f>
        <v>0</v>
      </c>
      <c r="H25" s="101">
        <f>IF(AND(spese!V103='pds (10)'!$A$10,spese!AU103&lt;&gt;'pds (10)'!$A$10),spese!AR103,0)</f>
        <v>0</v>
      </c>
      <c r="I25" s="101">
        <f>IF(spese!AN103='pds (10)'!$A$10,spese!AK103,0)</f>
        <v>0</v>
      </c>
      <c r="J25" s="101">
        <f>IF(spese!AU103='pds (10)'!$A$10,spese!AR103,0)</f>
        <v>0</v>
      </c>
    </row>
    <row r="26" spans="2:10">
      <c r="B26" s="101">
        <f>IF(spese!L104='pds (10)'!$A$10,spese!N104,0)</f>
        <v>0</v>
      </c>
      <c r="C26" s="101">
        <f>IF(spese!Q104='pds (10)'!$A$10,spese!S104,0)</f>
        <v>0</v>
      </c>
      <c r="D26" s="101">
        <f>IF(spese!V104='pds (10)'!$A$10,spese!X104,0)</f>
        <v>0</v>
      </c>
      <c r="F26" s="101">
        <f>IF(spese!L104='pds (10)'!$A$10,spese!AG104,0)</f>
        <v>0</v>
      </c>
      <c r="G26" s="101">
        <f>IF(AND(spese!Q104='pds (10)'!$A$10,spese!AN104&lt;&gt;'pds (10)'!$A$10),spese!AK104,0)</f>
        <v>0</v>
      </c>
      <c r="H26" s="101">
        <f>IF(AND(spese!V104='pds (10)'!$A$10,spese!AU104&lt;&gt;'pds (10)'!$A$10),spese!AR104,0)</f>
        <v>0</v>
      </c>
      <c r="I26" s="101">
        <f>IF(spese!AN104='pds (10)'!$A$10,spese!AK104,0)</f>
        <v>0</v>
      </c>
      <c r="J26" s="101">
        <f>IF(spese!AU104='pds (10)'!$A$10,spese!AR104,0)</f>
        <v>0</v>
      </c>
    </row>
    <row r="27" spans="2:10">
      <c r="B27" s="101">
        <f>IF(spese!L105='pds (10)'!$A$10,spese!N105,0)</f>
        <v>0</v>
      </c>
      <c r="C27" s="101">
        <f>IF(spese!Q105='pds (10)'!$A$10,spese!S105,0)</f>
        <v>0</v>
      </c>
      <c r="D27" s="101">
        <f>IF(spese!V105='pds (10)'!$A$10,spese!X105,0)</f>
        <v>0</v>
      </c>
      <c r="F27" s="101">
        <f>IF(spese!L105='pds (10)'!$A$10,spese!AG105,0)</f>
        <v>0</v>
      </c>
      <c r="G27" s="101">
        <f>IF(AND(spese!Q105='pds (10)'!$A$10,spese!AN105&lt;&gt;'pds (10)'!$A$10),spese!AK105,0)</f>
        <v>0</v>
      </c>
      <c r="H27" s="101">
        <f>IF(AND(spese!V105='pds (10)'!$A$10,spese!AU105&lt;&gt;'pds (10)'!$A$10),spese!AR105,0)</f>
        <v>0</v>
      </c>
      <c r="I27" s="101">
        <f>IF(spese!AN105='pds (10)'!$A$10,spese!AK105,0)</f>
        <v>0</v>
      </c>
      <c r="J27" s="101">
        <f>IF(spese!AU105='pds (10)'!$A$10,spese!AR105,0)</f>
        <v>0</v>
      </c>
    </row>
    <row r="28" spans="2:10">
      <c r="B28" s="101">
        <f>IF(spese!L106='pds (10)'!$A$10,spese!N106,0)</f>
        <v>0</v>
      </c>
      <c r="C28" s="101">
        <f>IF(spese!Q106='pds (10)'!$A$10,spese!S106,0)</f>
        <v>0</v>
      </c>
      <c r="D28" s="101">
        <f>IF(spese!V106='pds (10)'!$A$10,spese!X106,0)</f>
        <v>0</v>
      </c>
      <c r="F28" s="101">
        <f>IF(spese!L106='pds (10)'!$A$10,spese!AG106,0)</f>
        <v>0</v>
      </c>
      <c r="G28" s="101">
        <f>IF(AND(spese!Q106='pds (10)'!$A$10,spese!AN106&lt;&gt;'pds (10)'!$A$10),spese!AK106,0)</f>
        <v>0</v>
      </c>
      <c r="H28" s="101">
        <f>IF(AND(spese!V106='pds (10)'!$A$10,spese!AU106&lt;&gt;'pds (10)'!$A$10),spese!AR106,0)</f>
        <v>0</v>
      </c>
      <c r="I28" s="101">
        <f>IF(spese!AN106='pds (10)'!$A$10,spese!AK106,0)</f>
        <v>0</v>
      </c>
      <c r="J28" s="101">
        <f>IF(spese!AU106='pds (10)'!$A$10,spese!AR106,0)</f>
        <v>0</v>
      </c>
    </row>
    <row r="29" spans="2:10">
      <c r="B29" s="101">
        <f>IF(spese!L107='pds (10)'!$A$10,spese!N107,0)</f>
        <v>0</v>
      </c>
      <c r="C29" s="101">
        <f>IF(spese!Q107='pds (10)'!$A$10,spese!S107,0)</f>
        <v>0</v>
      </c>
      <c r="D29" s="101">
        <f>IF(spese!V107='pds (10)'!$A$10,spese!X107,0)</f>
        <v>0</v>
      </c>
      <c r="F29" s="101">
        <f>IF(spese!L107='pds (10)'!$A$10,spese!AG107,0)</f>
        <v>0</v>
      </c>
      <c r="G29" s="101">
        <f>IF(AND(spese!Q107='pds (10)'!$A$10,spese!AN107&lt;&gt;'pds (10)'!$A$10),spese!AK107,0)</f>
        <v>0</v>
      </c>
      <c r="H29" s="101">
        <f>IF(AND(spese!V107='pds (10)'!$A$10,spese!AU107&lt;&gt;'pds (10)'!$A$10),spese!AR107,0)</f>
        <v>0</v>
      </c>
      <c r="I29" s="101">
        <f>IF(spese!AN107='pds (10)'!$A$10,spese!AK107,0)</f>
        <v>0</v>
      </c>
      <c r="J29" s="101">
        <f>IF(spese!AU107='pds (10)'!$A$10,spese!AR107,0)</f>
        <v>0</v>
      </c>
    </row>
    <row r="30" spans="2:10">
      <c r="B30" s="101">
        <f>IF(spese!L108='pds (10)'!$A$10,spese!N108,0)</f>
        <v>0</v>
      </c>
      <c r="C30" s="101">
        <f>IF(spese!Q108='pds (10)'!$A$10,spese!S108,0)</f>
        <v>0</v>
      </c>
      <c r="D30" s="101">
        <f>IF(spese!V108='pds (10)'!$A$10,spese!X108,0)</f>
        <v>0</v>
      </c>
      <c r="F30" s="101">
        <f>IF(spese!L108='pds (10)'!$A$10,spese!AG108,0)</f>
        <v>0</v>
      </c>
      <c r="G30" s="101">
        <f>IF(AND(spese!Q108='pds (10)'!$A$10,spese!AN108&lt;&gt;'pds (10)'!$A$10),spese!AK108,0)</f>
        <v>0</v>
      </c>
      <c r="H30" s="101">
        <f>IF(AND(spese!V108='pds (10)'!$A$10,spese!AU108&lt;&gt;'pds (10)'!$A$10),spese!AR108,0)</f>
        <v>0</v>
      </c>
      <c r="I30" s="101">
        <f>IF(spese!AN108='pds (10)'!$A$10,spese!AK108,0)</f>
        <v>0</v>
      </c>
      <c r="J30" s="101">
        <f>IF(spese!AU108='pds (10)'!$A$10,spese!AR108,0)</f>
        <v>0</v>
      </c>
    </row>
    <row r="31" spans="2:10">
      <c r="B31" s="101">
        <f>IF(spese!L109='pds (10)'!$A$10,spese!N109,0)</f>
        <v>0</v>
      </c>
      <c r="C31" s="101">
        <f>IF(spese!Q109='pds (10)'!$A$10,spese!S109,0)</f>
        <v>0</v>
      </c>
      <c r="D31" s="101">
        <f>IF(spese!V109='pds (10)'!$A$10,spese!X109,0)</f>
        <v>0</v>
      </c>
      <c r="F31" s="101">
        <f>IF(spese!L109='pds (10)'!$A$10,spese!AG109,0)</f>
        <v>0</v>
      </c>
      <c r="G31" s="101">
        <f>IF(AND(spese!Q109='pds (10)'!$A$10,spese!AN109&lt;&gt;'pds (10)'!$A$10),spese!AK109,0)</f>
        <v>0</v>
      </c>
      <c r="H31" s="101">
        <f>IF(AND(spese!V109='pds (10)'!$A$10,spese!AU109&lt;&gt;'pds (10)'!$A$10),spese!AR109,0)</f>
        <v>0</v>
      </c>
      <c r="I31" s="101">
        <f>IF(spese!AN109='pds (10)'!$A$10,spese!AK109,0)</f>
        <v>0</v>
      </c>
      <c r="J31" s="101">
        <f>IF(spese!AU109='pds (10)'!$A$10,spese!AR109,0)</f>
        <v>0</v>
      </c>
    </row>
    <row r="32" spans="2:10">
      <c r="B32" s="101">
        <f>IF(spese!L110='pds (10)'!$A$10,spese!N110,0)</f>
        <v>0</v>
      </c>
      <c r="C32" s="101">
        <f>IF(spese!Q110='pds (10)'!$A$10,spese!S110,0)</f>
        <v>0</v>
      </c>
      <c r="D32" s="101">
        <f>IF(spese!V110='pds (10)'!$A$10,spese!X110,0)</f>
        <v>0</v>
      </c>
      <c r="F32" s="101">
        <f>IF(spese!L110='pds (10)'!$A$10,spese!AG110,0)</f>
        <v>0</v>
      </c>
      <c r="G32" s="101">
        <f>IF(AND(spese!Q110='pds (10)'!$A$10,spese!AN110&lt;&gt;'pds (10)'!$A$10),spese!AK110,0)</f>
        <v>0</v>
      </c>
      <c r="H32" s="101">
        <f>IF(AND(spese!V110='pds (10)'!$A$10,spese!AU110&lt;&gt;'pds (10)'!$A$10),spese!AR110,0)</f>
        <v>0</v>
      </c>
      <c r="I32" s="101">
        <f>IF(spese!AN110='pds (10)'!$A$10,spese!AK110,0)</f>
        <v>0</v>
      </c>
      <c r="J32" s="101">
        <f>IF(spese!AU110='pds (10)'!$A$10,spese!AR110,0)</f>
        <v>0</v>
      </c>
    </row>
    <row r="33" spans="2:10">
      <c r="B33" s="101">
        <f>IF(spese!L111='pds (10)'!$A$10,spese!N111,0)</f>
        <v>0</v>
      </c>
      <c r="C33" s="101">
        <f>IF(spese!Q111='pds (10)'!$A$10,spese!S111,0)</f>
        <v>0</v>
      </c>
      <c r="D33" s="101">
        <f>IF(spese!V111='pds (10)'!$A$10,spese!X111,0)</f>
        <v>0</v>
      </c>
      <c r="F33" s="101">
        <f>IF(spese!L111='pds (10)'!$A$10,spese!AG111,0)</f>
        <v>0</v>
      </c>
      <c r="G33" s="101">
        <f>IF(AND(spese!Q111='pds (10)'!$A$10,spese!AN111&lt;&gt;'pds (10)'!$A$10),spese!AK111,0)</f>
        <v>0</v>
      </c>
      <c r="H33" s="101">
        <f>IF(AND(spese!V111='pds (10)'!$A$10,spese!AU111&lt;&gt;'pds (10)'!$A$10),spese!AR111,0)</f>
        <v>0</v>
      </c>
      <c r="I33" s="101">
        <f>IF(spese!AN111='pds (10)'!$A$10,spese!AK111,0)</f>
        <v>0</v>
      </c>
      <c r="J33" s="101">
        <f>IF(spese!AU111='pds (10)'!$A$10,spese!AR111,0)</f>
        <v>0</v>
      </c>
    </row>
    <row r="34" spans="2:10">
      <c r="B34" s="101">
        <f>IF(spese!L112='pds (10)'!$A$10,spese!N112,0)</f>
        <v>0</v>
      </c>
      <c r="C34" s="101">
        <f>IF(spese!Q112='pds (10)'!$A$10,spese!S112,0)</f>
        <v>0</v>
      </c>
      <c r="D34" s="101">
        <f>IF(spese!V112='pds (10)'!$A$10,spese!X112,0)</f>
        <v>0</v>
      </c>
      <c r="F34" s="101">
        <f>IF(spese!L112='pds (10)'!$A$10,spese!AG112,0)</f>
        <v>0</v>
      </c>
      <c r="G34" s="101">
        <f>IF(AND(spese!Q112='pds (10)'!$A$10,spese!AN112&lt;&gt;'pds (10)'!$A$10),spese!AK112,0)</f>
        <v>0</v>
      </c>
      <c r="H34" s="101">
        <f>IF(AND(spese!V112='pds (10)'!$A$10,spese!AU112&lt;&gt;'pds (10)'!$A$10),spese!AR112,0)</f>
        <v>0</v>
      </c>
      <c r="I34" s="101">
        <f>IF(spese!AN112='pds (10)'!$A$10,spese!AK112,0)</f>
        <v>0</v>
      </c>
      <c r="J34" s="101">
        <f>IF(spese!AU112='pds (10)'!$A$10,spese!AR112,0)</f>
        <v>0</v>
      </c>
    </row>
    <row r="35" spans="2:10">
      <c r="B35" s="101">
        <f>IF(spese!L113='pds (10)'!$A$10,spese!N113,0)</f>
        <v>0</v>
      </c>
      <c r="C35" s="101">
        <f>IF(spese!Q113='pds (10)'!$A$10,spese!S113,0)</f>
        <v>0</v>
      </c>
      <c r="D35" s="101">
        <f>IF(spese!V113='pds (10)'!$A$10,spese!X113,0)</f>
        <v>0</v>
      </c>
      <c r="F35" s="101">
        <f>IF(spese!L113='pds (10)'!$A$10,spese!AG113,0)</f>
        <v>0</v>
      </c>
      <c r="G35" s="101">
        <f>IF(AND(spese!Q113='pds (10)'!$A$10,spese!AN113&lt;&gt;'pds (10)'!$A$10),spese!AK113,0)</f>
        <v>0</v>
      </c>
      <c r="H35" s="101">
        <f>IF(AND(spese!V113='pds (10)'!$A$10,spese!AU113&lt;&gt;'pds (10)'!$A$10),spese!AR113,0)</f>
        <v>0</v>
      </c>
      <c r="I35" s="101">
        <f>IF(spese!AN113='pds (10)'!$A$10,spese!AK113,0)</f>
        <v>0</v>
      </c>
      <c r="J35" s="101">
        <f>IF(spese!AU113='pds (10)'!$A$10,spese!AR113,0)</f>
        <v>0</v>
      </c>
    </row>
    <row r="36" spans="2:10">
      <c r="B36" s="101">
        <f>IF(spese!L114='pds (10)'!$A$10,spese!N114,0)</f>
        <v>0</v>
      </c>
      <c r="C36" s="101">
        <f>IF(spese!Q114='pds (10)'!$A$10,spese!S114,0)</f>
        <v>0</v>
      </c>
      <c r="D36" s="101">
        <f>IF(spese!V114='pds (10)'!$A$10,spese!X114,0)</f>
        <v>0</v>
      </c>
      <c r="F36" s="101">
        <f>IF(spese!L114='pds (10)'!$A$10,spese!AG114,0)</f>
        <v>0</v>
      </c>
      <c r="G36" s="101">
        <f>IF(AND(spese!Q114='pds (10)'!$A$10,spese!AN114&lt;&gt;'pds (10)'!$A$10),spese!AK114,0)</f>
        <v>0</v>
      </c>
      <c r="H36" s="101">
        <f>IF(AND(spese!V114='pds (10)'!$A$10,spese!AU114&lt;&gt;'pds (10)'!$A$10),spese!AR114,0)</f>
        <v>0</v>
      </c>
      <c r="I36" s="101">
        <f>IF(spese!AN114='pds (10)'!$A$10,spese!AK114,0)</f>
        <v>0</v>
      </c>
      <c r="J36" s="101">
        <f>IF(spese!AU114='pds (10)'!$A$10,spese!AR114,0)</f>
        <v>0</v>
      </c>
    </row>
    <row r="37" spans="2:10">
      <c r="B37" s="101">
        <f>IF(spese!L115='pds (10)'!$A$10,spese!N115,0)</f>
        <v>0</v>
      </c>
      <c r="C37" s="101">
        <f>IF(spese!Q115='pds (10)'!$A$10,spese!S115,0)</f>
        <v>0</v>
      </c>
      <c r="D37" s="101">
        <f>IF(spese!V115='pds (10)'!$A$10,spese!X115,0)</f>
        <v>0</v>
      </c>
      <c r="F37" s="101">
        <f>IF(spese!L115='pds (10)'!$A$10,spese!AG115,0)</f>
        <v>0</v>
      </c>
      <c r="G37" s="101">
        <f>IF(AND(spese!Q115='pds (10)'!$A$10,spese!AN115&lt;&gt;'pds (10)'!$A$10),spese!AK115,0)</f>
        <v>0</v>
      </c>
      <c r="H37" s="101">
        <f>IF(AND(spese!V115='pds (10)'!$A$10,spese!AU115&lt;&gt;'pds (10)'!$A$10),spese!AR115,0)</f>
        <v>0</v>
      </c>
      <c r="I37" s="101">
        <f>IF(spese!AN115='pds (10)'!$A$10,spese!AK115,0)</f>
        <v>0</v>
      </c>
      <c r="J37" s="101">
        <f>IF(spese!AU115='pds (10)'!$A$10,spese!AR115,0)</f>
        <v>0</v>
      </c>
    </row>
    <row r="38" spans="2:10">
      <c r="B38" s="101">
        <f>IF(spese!L116='pds (10)'!$A$10,spese!N116,0)</f>
        <v>0</v>
      </c>
      <c r="C38" s="101">
        <f>IF(spese!Q116='pds (10)'!$A$10,spese!S116,0)</f>
        <v>0</v>
      </c>
      <c r="D38" s="101">
        <f>IF(spese!V116='pds (10)'!$A$10,spese!X116,0)</f>
        <v>0</v>
      </c>
      <c r="F38" s="101">
        <f>IF(spese!L116='pds (10)'!$A$10,spese!AG116,0)</f>
        <v>0</v>
      </c>
      <c r="G38" s="101">
        <f>IF(AND(spese!Q116='pds (10)'!$A$10,spese!AN116&lt;&gt;'pds (10)'!$A$10),spese!AK116,0)</f>
        <v>0</v>
      </c>
      <c r="H38" s="101">
        <f>IF(AND(spese!V116='pds (10)'!$A$10,spese!AU116&lt;&gt;'pds (10)'!$A$10),spese!AR116,0)</f>
        <v>0</v>
      </c>
      <c r="I38" s="101">
        <f>IF(spese!AN116='pds (10)'!$A$10,spese!AK116,0)</f>
        <v>0</v>
      </c>
      <c r="J38" s="101">
        <f>IF(spese!AU116='pds (10)'!$A$10,spese!AR116,0)</f>
        <v>0</v>
      </c>
    </row>
    <row r="39" spans="2:10">
      <c r="B39" s="101">
        <f>IF(spese!L117='pds (10)'!$A$10,spese!N117,0)</f>
        <v>0</v>
      </c>
      <c r="C39" s="101">
        <f>IF(spese!Q117='pds (10)'!$A$10,spese!S117,0)</f>
        <v>0</v>
      </c>
      <c r="D39" s="101">
        <f>IF(spese!V117='pds (10)'!$A$10,spese!X117,0)</f>
        <v>0</v>
      </c>
      <c r="F39" s="101">
        <f>IF(spese!L117='pds (10)'!$A$10,spese!AG117,0)</f>
        <v>0</v>
      </c>
      <c r="G39" s="101">
        <f>IF(AND(spese!Q117='pds (10)'!$A$10,spese!AN117&lt;&gt;'pds (10)'!$A$10),spese!AK117,0)</f>
        <v>0</v>
      </c>
      <c r="H39" s="101">
        <f>IF(AND(spese!V117='pds (10)'!$A$10,spese!AU117&lt;&gt;'pds (10)'!$A$10),spese!AR117,0)</f>
        <v>0</v>
      </c>
      <c r="I39" s="101">
        <f>IF(spese!AN117='pds (10)'!$A$10,spese!AK117,0)</f>
        <v>0</v>
      </c>
      <c r="J39" s="101">
        <f>IF(spese!AU117='pds (10)'!$A$10,spese!AR117,0)</f>
        <v>0</v>
      </c>
    </row>
  </sheetData>
  <pageMargins left="0.7" right="0.7" top="0.75" bottom="0.75" header="0.3" footer="0.3"/>
  <pageSetup paperSize="9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4" workbookViewId="0">
      <selection activeCell="B27" sqref="B27:J39"/>
    </sheetView>
  </sheetViews>
  <sheetFormatPr defaultRowHeight="12.75"/>
  <cols>
    <col min="1" max="1" width="25.85546875" customWidth="1"/>
    <col min="2" max="2" width="11.28515625" customWidth="1"/>
  </cols>
  <sheetData>
    <row r="1" spans="1:10">
      <c r="A1" t="s">
        <v>44</v>
      </c>
      <c r="B1" t="s">
        <v>44</v>
      </c>
    </row>
    <row r="2" spans="1:10">
      <c r="A2" t="s">
        <v>45</v>
      </c>
      <c r="B2">
        <f>IF(spese!L72='pds (11)'!$A$11,spese!N72,0)</f>
        <v>0</v>
      </c>
      <c r="C2">
        <f>IF(spese!Q72='pds (11)'!$A$11,spese!S72,0)</f>
        <v>0</v>
      </c>
      <c r="D2">
        <f>IF(spese!V72='pds (11)'!$A$11,spese!X72,0)</f>
        <v>0</v>
      </c>
      <c r="F2">
        <f>IF(spese!L72='pds (11)'!$A$11,spese!AG72,0)</f>
        <v>0</v>
      </c>
      <c r="G2" s="102">
        <f>IF(AND(spese!Q72='pds (11)'!$A$11,spese!AN80&lt;&gt;'pds (11)'!$A$11),spese!AK72,0)</f>
        <v>0</v>
      </c>
      <c r="H2" s="102">
        <f>IF(AND(spese!V72='pds (11)'!$A$11,spese!AU80&lt;&gt;'pds (11)'!$A$11),spese!AR72,0)</f>
        <v>0</v>
      </c>
      <c r="I2" s="102">
        <f>IF(spese!AN72='pds (11)'!$A$11,spese!AK72,0)</f>
        <v>0</v>
      </c>
      <c r="J2" s="102">
        <f>IF(spese!AU72='pds (11)'!$A$11,spese!AR72,0)</f>
        <v>0</v>
      </c>
    </row>
    <row r="3" spans="1:10">
      <c r="A3" t="s">
        <v>46</v>
      </c>
      <c r="B3">
        <f>IF(spese!L73='pds (11)'!$A$11,spese!N73,0)</f>
        <v>0</v>
      </c>
      <c r="C3">
        <f>IF(spese!Q73='pds (11)'!$A$11,spese!S73,0)</f>
        <v>0</v>
      </c>
      <c r="D3">
        <f>IF(spese!V73='pds (11)'!$A$11,spese!X73,0)</f>
        <v>0</v>
      </c>
      <c r="F3">
        <f>IF(spese!L73='pds (11)'!$A$11,spese!AG73,0)</f>
        <v>0</v>
      </c>
      <c r="G3" s="102">
        <f>IF(AND(spese!Q73='pds (11)'!$A$11,spese!AN81&lt;&gt;'pds (11)'!$A$11),spese!AK73,0)</f>
        <v>0</v>
      </c>
      <c r="H3" s="102">
        <f>IF(AND(spese!V73='pds (11)'!$A$11,spese!AU81&lt;&gt;'pds (11)'!$A$11),spese!AR73,0)</f>
        <v>0</v>
      </c>
      <c r="I3" s="102">
        <f>IF(spese!AN73='pds (11)'!$A$11,spese!AK73,0)</f>
        <v>0</v>
      </c>
      <c r="J3" s="102">
        <f>IF(spese!AU73='pds (11)'!$A$11,spese!AR73,0)</f>
        <v>0</v>
      </c>
    </row>
    <row r="4" spans="1:10">
      <c r="A4" t="s">
        <v>47</v>
      </c>
      <c r="B4">
        <f>IF(spese!L74='pds (11)'!$A$11,spese!N74,0)</f>
        <v>0</v>
      </c>
      <c r="C4">
        <f>IF(spese!Q74='pds (11)'!$A$11,spese!S74,0)</f>
        <v>0</v>
      </c>
      <c r="D4">
        <f>IF(spese!V74='pds (11)'!$A$11,spese!X74,0)</f>
        <v>0</v>
      </c>
      <c r="F4">
        <f>IF(spese!L74='pds (11)'!$A$11,spese!AG74,0)</f>
        <v>0</v>
      </c>
      <c r="G4" s="102">
        <f>IF(AND(spese!Q74='pds (11)'!$A$11,spese!AN82&lt;&gt;'pds (11)'!$A$11),spese!AK74,0)</f>
        <v>0</v>
      </c>
      <c r="H4" s="102">
        <f>IF(AND(spese!V74='pds (11)'!$A$11,spese!AU82&lt;&gt;'pds (11)'!$A$11),spese!AR74,0)</f>
        <v>0</v>
      </c>
      <c r="I4" s="102">
        <f>IF(spese!AN74='pds (11)'!$A$11,spese!AK74,0)</f>
        <v>0</v>
      </c>
      <c r="J4" s="102">
        <f>IF(spese!AU74='pds (11)'!$A$11,spese!AR74,0)</f>
        <v>0</v>
      </c>
    </row>
    <row r="5" spans="1:10">
      <c r="A5" t="s">
        <v>48</v>
      </c>
      <c r="B5">
        <f>IF(spese!L75='pds (11)'!$A$11,spese!N75,0)</f>
        <v>0</v>
      </c>
      <c r="C5">
        <f>IF(spese!Q75='pds (11)'!$A$11,spese!S75,0)</f>
        <v>0</v>
      </c>
      <c r="D5">
        <f>IF(spese!V75='pds (11)'!$A$11,spese!X75,0)</f>
        <v>0</v>
      </c>
      <c r="F5">
        <f>IF(spese!L75='pds (11)'!$A$11,spese!AG75,0)</f>
        <v>0</v>
      </c>
      <c r="G5" s="102">
        <f>IF(AND(spese!Q75='pds (11)'!$A$11,spese!AN83&lt;&gt;'pds (11)'!$A$11),spese!AK75,0)</f>
        <v>0</v>
      </c>
      <c r="H5" s="102">
        <f>IF(AND(spese!V75='pds (11)'!$A$11,spese!AU83&lt;&gt;'pds (11)'!$A$11),spese!AR75,0)</f>
        <v>0</v>
      </c>
      <c r="I5" s="102">
        <f>IF(spese!AN75='pds (11)'!$A$11,spese!AK75,0)</f>
        <v>0</v>
      </c>
      <c r="J5" s="102">
        <f>IF(spese!AU75='pds (11)'!$A$11,spese!AR75,0)</f>
        <v>0</v>
      </c>
    </row>
    <row r="6" spans="1:10">
      <c r="A6" t="s">
        <v>49</v>
      </c>
      <c r="B6">
        <f>IF(spese!L76='pds (11)'!$A$11,spese!N76,0)</f>
        <v>0</v>
      </c>
      <c r="C6">
        <f>IF(spese!Q76='pds (11)'!$A$11,spese!S76,0)</f>
        <v>0</v>
      </c>
      <c r="D6">
        <f>IF(spese!V76='pds (11)'!$A$11,spese!X76,0)</f>
        <v>0</v>
      </c>
      <c r="F6">
        <f>IF(spese!L76='pds (11)'!$A$11,spese!AG76,0)</f>
        <v>0</v>
      </c>
      <c r="G6" s="102">
        <f>IF(AND(spese!Q76='pds (11)'!$A$11,spese!AN84&lt;&gt;'pds (11)'!$A$11),spese!AK76,0)</f>
        <v>0</v>
      </c>
      <c r="H6" s="102">
        <f>IF(AND(spese!V76='pds (11)'!$A$11,spese!AU84&lt;&gt;'pds (11)'!$A$11),spese!AR76,0)</f>
        <v>0</v>
      </c>
      <c r="I6" s="102">
        <f>IF(spese!AN76='pds (11)'!$A$11,spese!AK76,0)</f>
        <v>0</v>
      </c>
      <c r="J6" s="102">
        <f>IF(spese!AU76='pds (11)'!$A$11,spese!AR76,0)</f>
        <v>0</v>
      </c>
    </row>
    <row r="7" spans="1:10">
      <c r="A7" t="s">
        <v>50</v>
      </c>
      <c r="B7">
        <f>IF(spese!L77='pds (11)'!$A$11,spese!N77,0)</f>
        <v>0</v>
      </c>
      <c r="C7">
        <f>IF(spese!Q77='pds (11)'!$A$11,spese!S77,0)</f>
        <v>0</v>
      </c>
      <c r="D7">
        <f>IF(spese!V77='pds (11)'!$A$11,spese!X77,0)</f>
        <v>0</v>
      </c>
      <c r="F7">
        <f>IF(spese!L77='pds (11)'!$A$11,spese!AG77,0)</f>
        <v>0</v>
      </c>
      <c r="G7" s="102">
        <f>IF(AND(spese!Q77='pds (11)'!$A$11,spese!AN85&lt;&gt;'pds (11)'!$A$11),spese!AK77,0)</f>
        <v>0</v>
      </c>
      <c r="H7" s="102">
        <f>IF(AND(spese!V77='pds (11)'!$A$11,spese!AU85&lt;&gt;'pds (11)'!$A$11),spese!AR77,0)</f>
        <v>0</v>
      </c>
      <c r="I7" s="102">
        <f>IF(spese!AN77='pds (11)'!$A$11,spese!AK77,0)</f>
        <v>0</v>
      </c>
      <c r="J7" s="102">
        <f>IF(spese!AU77='pds (11)'!$A$11,spese!AR77,0)</f>
        <v>0</v>
      </c>
    </row>
    <row r="8" spans="1:10">
      <c r="A8" t="s">
        <v>51</v>
      </c>
      <c r="B8" s="101">
        <f>IF(spese!L86='pds (11)'!$A$11,spese!N86,0)</f>
        <v>0</v>
      </c>
      <c r="C8" s="101">
        <f>IF(spese!Q86='pds (11)'!$A$11,spese!S86,0)</f>
        <v>0</v>
      </c>
      <c r="D8" s="101">
        <f>IF(spese!V86='pds (11)'!$A$11,spese!X86,0)</f>
        <v>0</v>
      </c>
      <c r="F8" s="101">
        <f>IF(spese!L86='pds (11)'!$A$11,spese!AG86,0)</f>
        <v>0</v>
      </c>
      <c r="G8" s="101">
        <f>IF(AND(spese!Q86='pds (11)'!$A$11,spese!AN86&lt;&gt;'pds (11)'!$A$11),spese!AK86,0)</f>
        <v>0</v>
      </c>
      <c r="H8" s="101">
        <f>IF(AND(spese!V86='pds (11)'!$A$11,spese!AU86&lt;&gt;'pds (11)'!$A$11),spese!AR86,0)</f>
        <v>0</v>
      </c>
      <c r="I8" s="101">
        <f>IF(spese!AN86='pds (11)'!$A$11,spese!AK86,0)</f>
        <v>0</v>
      </c>
      <c r="J8" s="101">
        <f>IF(spese!AU86='pds (11)'!$A$11,spese!AR86,0)</f>
        <v>0</v>
      </c>
    </row>
    <row r="9" spans="1:10">
      <c r="A9" t="s">
        <v>52</v>
      </c>
      <c r="B9" s="101">
        <f>IF(spese!L87='pds (11)'!$A$11,spese!N87,0)</f>
        <v>0</v>
      </c>
      <c r="C9" s="101">
        <f>IF(spese!Q87='pds (11)'!$A$11,spese!S87,0)</f>
        <v>0</v>
      </c>
      <c r="D9" s="101">
        <f>IF(spese!V87='pds (11)'!$A$11,spese!X87,0)</f>
        <v>0</v>
      </c>
      <c r="F9" s="101">
        <f>IF(spese!L87='pds (11)'!$A$11,spese!AG87,0)</f>
        <v>0</v>
      </c>
      <c r="G9" s="101">
        <f>IF(AND(spese!Q87='pds (11)'!$A$11,spese!AN87&lt;&gt;'pds (11)'!$A$11),spese!AK87,0)</f>
        <v>0</v>
      </c>
      <c r="H9" s="101">
        <f>IF(AND(spese!V87='pds (11)'!$A$11,spese!AU87&lt;&gt;'pds (11)'!$A$11),spese!AR87,0)</f>
        <v>0</v>
      </c>
      <c r="I9" s="101">
        <f>IF(spese!AN87='pds (11)'!$A$11,spese!AK87,0)</f>
        <v>0</v>
      </c>
      <c r="J9" s="101">
        <f>IF(spese!AU87='pds (11)'!$A$11,spese!AR87,0)</f>
        <v>0</v>
      </c>
    </row>
    <row r="10" spans="1:10">
      <c r="A10" t="s">
        <v>53</v>
      </c>
      <c r="B10" s="101">
        <f>IF(spese!L88='pds (11)'!$A$11,spese!N88,0)</f>
        <v>0</v>
      </c>
      <c r="C10" s="101">
        <f>IF(spese!Q88='pds (11)'!$A$11,spese!S88,0)</f>
        <v>0</v>
      </c>
      <c r="D10" s="101">
        <f>IF(spese!V88='pds (11)'!$A$11,spese!X88,0)</f>
        <v>0</v>
      </c>
      <c r="F10" s="101">
        <f>IF(spese!L88='pds (11)'!$A$11,spese!AG88,0)</f>
        <v>0</v>
      </c>
      <c r="G10" s="101">
        <f>IF(AND(spese!Q88='pds (11)'!$A$11,spese!AN88&lt;&gt;'pds (11)'!$A$11),spese!AK88,0)</f>
        <v>0</v>
      </c>
      <c r="H10" s="101">
        <f>IF(AND(spese!V88='pds (11)'!$A$11,spese!AU88&lt;&gt;'pds (11)'!$A$11),spese!AR88,0)</f>
        <v>0</v>
      </c>
      <c r="I10" s="101">
        <f>IF(spese!AN88='pds (11)'!$A$11,spese!AK88,0)</f>
        <v>0</v>
      </c>
      <c r="J10" s="101">
        <f>IF(spese!AU88='pds (11)'!$A$11,spese!AR88,0)</f>
        <v>0</v>
      </c>
    </row>
    <row r="11" spans="1:10">
      <c r="A11" t="s">
        <v>54</v>
      </c>
      <c r="B11" s="101">
        <f>IF(spese!L89='pds (11)'!$A$11,spese!N89,0)</f>
        <v>0</v>
      </c>
      <c r="C11" s="101">
        <f>IF(spese!Q89='pds (11)'!$A$11,spese!S89,0)</f>
        <v>0</v>
      </c>
      <c r="D11" s="101">
        <f>IF(spese!V89='pds (11)'!$A$11,spese!X89,0)</f>
        <v>0</v>
      </c>
      <c r="F11" s="101">
        <f>IF(spese!L89='pds (11)'!$A$11,spese!AG89,0)</f>
        <v>0</v>
      </c>
      <c r="G11" s="101">
        <f>IF(AND(spese!Q89='pds (11)'!$A$11,spese!AN89&lt;&gt;'pds (11)'!$A$11),spese!AK89,0)</f>
        <v>0</v>
      </c>
      <c r="H11" s="101">
        <f>IF(AND(spese!V89='pds (11)'!$A$11,spese!AU89&lt;&gt;'pds (11)'!$A$11),spese!AR89,0)</f>
        <v>0</v>
      </c>
      <c r="I11" s="101">
        <f>IF(spese!AN89='pds (11)'!$A$11,spese!AK89,0)</f>
        <v>0</v>
      </c>
      <c r="J11" s="101">
        <f>IF(spese!AU89='pds (11)'!$A$11,spese!AR89,0)</f>
        <v>0</v>
      </c>
    </row>
    <row r="12" spans="1:10">
      <c r="A12" t="s">
        <v>55</v>
      </c>
      <c r="B12" s="101">
        <f>IF(spese!L90='pds (11)'!$A$11,spese!N90,0)</f>
        <v>0</v>
      </c>
      <c r="C12" s="101">
        <f>IF(spese!Q90='pds (11)'!$A$11,spese!S90,0)</f>
        <v>0</v>
      </c>
      <c r="D12" s="101">
        <f>IF(spese!V90='pds (11)'!$A$11,spese!X90,0)</f>
        <v>0</v>
      </c>
      <c r="F12" s="101">
        <f>IF(spese!L90='pds (11)'!$A$11,spese!AG90,0)</f>
        <v>0</v>
      </c>
      <c r="G12" s="101">
        <f>IF(AND(spese!Q90='pds (11)'!$A$11,spese!AN90&lt;&gt;'pds (11)'!$A$11),spese!AK90,0)</f>
        <v>0</v>
      </c>
      <c r="H12" s="101">
        <f>IF(AND(spese!V90='pds (11)'!$A$11,spese!AU90&lt;&gt;'pds (11)'!$A$11),spese!AR90,0)</f>
        <v>0</v>
      </c>
      <c r="I12" s="101">
        <f>IF(spese!AN90='pds (11)'!$A$11,spese!AK90,0)</f>
        <v>0</v>
      </c>
      <c r="J12" s="101">
        <f>IF(spese!AU90='pds (11)'!$A$11,spese!AR90,0)</f>
        <v>0</v>
      </c>
    </row>
    <row r="13" spans="1:10">
      <c r="A13" t="s">
        <v>56</v>
      </c>
      <c r="B13" s="101">
        <f>IF(spese!L91='pds (11)'!$A$11,spese!N91,0)</f>
        <v>0</v>
      </c>
      <c r="C13" s="101">
        <f>IF(spese!Q91='pds (11)'!$A$11,spese!S91,0)</f>
        <v>0</v>
      </c>
      <c r="D13" s="101">
        <f>IF(spese!V91='pds (11)'!$A$11,spese!X91,0)</f>
        <v>0</v>
      </c>
      <c r="F13" s="101">
        <f>IF(spese!L91='pds (11)'!$A$11,spese!AG91,0)</f>
        <v>0</v>
      </c>
      <c r="G13" s="101">
        <f>IF(AND(spese!Q91='pds (11)'!$A$11,spese!AN91&lt;&gt;'pds (11)'!$A$11),spese!AK91,0)</f>
        <v>0</v>
      </c>
      <c r="H13" s="101">
        <f>IF(AND(spese!V91='pds (11)'!$A$11,spese!AU91&lt;&gt;'pds (11)'!$A$11),spese!AR91,0)</f>
        <v>0</v>
      </c>
      <c r="I13" s="101">
        <f>IF(spese!AN91='pds (11)'!$A$11,spese!AK91,0)</f>
        <v>0</v>
      </c>
      <c r="J13" s="101">
        <f>IF(spese!AU91='pds (11)'!$A$11,spese!AR91,0)</f>
        <v>0</v>
      </c>
    </row>
    <row r="14" spans="1:10">
      <c r="A14" t="s">
        <v>57</v>
      </c>
      <c r="B14" s="101">
        <f>IF(spese!L92='pds (11)'!$A$11,spese!N92,0)</f>
        <v>0</v>
      </c>
      <c r="C14" s="101">
        <f>IF(spese!Q92='pds (11)'!$A$11,spese!S92,0)</f>
        <v>0</v>
      </c>
      <c r="D14" s="101">
        <f>IF(spese!V92='pds (11)'!$A$11,spese!X92,0)</f>
        <v>0</v>
      </c>
      <c r="F14" s="101">
        <f>IF(spese!L92='pds (11)'!$A$11,spese!AG92,0)</f>
        <v>0</v>
      </c>
      <c r="G14" s="101">
        <f>IF(AND(spese!Q92='pds (11)'!$A$11,spese!AN92&lt;&gt;'pds (11)'!$A$11),spese!AK92,0)</f>
        <v>0</v>
      </c>
      <c r="H14" s="101">
        <f>IF(AND(spese!V92='pds (11)'!$A$11,spese!AU92&lt;&gt;'pds (11)'!$A$11),spese!AR92,0)</f>
        <v>0</v>
      </c>
      <c r="I14" s="101">
        <f>IF(spese!AN92='pds (11)'!$A$11,spese!AK92,0)</f>
        <v>0</v>
      </c>
      <c r="J14" s="101">
        <f>IF(spese!AU92='pds (11)'!$A$11,spese!AR92,0)</f>
        <v>0</v>
      </c>
    </row>
    <row r="15" spans="1:10">
      <c r="A15" t="s">
        <v>58</v>
      </c>
      <c r="B15" s="101">
        <f>IF(spese!L93='pds (11)'!$A$11,spese!N93,0)</f>
        <v>0</v>
      </c>
      <c r="C15" s="101">
        <f>IF(spese!Q93='pds (11)'!$A$11,spese!S93,0)</f>
        <v>0</v>
      </c>
      <c r="D15" s="101">
        <f>IF(spese!V93='pds (11)'!$A$11,spese!X93,0)</f>
        <v>0</v>
      </c>
      <c r="F15" s="101">
        <f>IF(spese!L93='pds (11)'!$A$11,spese!AG93,0)</f>
        <v>0</v>
      </c>
      <c r="G15" s="101">
        <f>IF(AND(spese!Q93='pds (11)'!$A$11,spese!AN93&lt;&gt;'pds (11)'!$A$11),spese!AK93,0)</f>
        <v>0</v>
      </c>
      <c r="H15" s="101">
        <f>IF(AND(spese!V93='pds (11)'!$A$11,spese!AU93&lt;&gt;'pds (11)'!$A$11),spese!AR93,0)</f>
        <v>0</v>
      </c>
      <c r="I15" s="101">
        <f>IF(spese!AN93='pds (11)'!$A$11,spese!AK93,0)</f>
        <v>0</v>
      </c>
      <c r="J15" s="101">
        <f>IF(spese!AU93='pds (11)'!$A$11,spese!AR93,0)</f>
        <v>0</v>
      </c>
    </row>
    <row r="16" spans="1:10">
      <c r="B16" s="101">
        <f>IF(spese!L94='pds (11)'!$A$11,spese!N94,0)</f>
        <v>0</v>
      </c>
      <c r="C16" s="101">
        <f>IF(spese!Q94='pds (11)'!$A$11,spese!S94,0)</f>
        <v>0</v>
      </c>
      <c r="D16" s="101">
        <f>IF(spese!V94='pds (11)'!$A$11,spese!X94,0)</f>
        <v>0</v>
      </c>
      <c r="F16" s="101">
        <f>IF(spese!L94='pds (11)'!$A$11,spese!AG94,0)</f>
        <v>0</v>
      </c>
      <c r="G16" s="101">
        <f>IF(AND(spese!Q94='pds (11)'!$A$11,spese!AN94&lt;&gt;'pds (11)'!$A$11),spese!AK94,0)</f>
        <v>0</v>
      </c>
      <c r="H16" s="101">
        <f>IF(AND(spese!V94='pds (11)'!$A$11,spese!AU94&lt;&gt;'pds (11)'!$A$11),spese!AR94,0)</f>
        <v>0</v>
      </c>
      <c r="I16" s="101">
        <f>IF(spese!AN94='pds (11)'!$A$11,spese!AK94,0)</f>
        <v>0</v>
      </c>
      <c r="J16" s="101">
        <f>IF(spese!AU94='pds (11)'!$A$11,spese!AR94,0)</f>
        <v>0</v>
      </c>
    </row>
    <row r="17" spans="2:10">
      <c r="B17" s="101">
        <f>IF(spese!L95='pds (11)'!$A$11,spese!N95,0)</f>
        <v>0</v>
      </c>
      <c r="C17" s="101">
        <f>IF(spese!Q95='pds (11)'!$A$11,spese!S95,0)</f>
        <v>0</v>
      </c>
      <c r="D17" s="101">
        <f>IF(spese!V95='pds (11)'!$A$11,spese!X95,0)</f>
        <v>0</v>
      </c>
      <c r="F17" s="101">
        <f>IF(spese!L95='pds (11)'!$A$11,spese!AG95,0)</f>
        <v>0</v>
      </c>
      <c r="G17" s="101">
        <f>IF(AND(spese!Q95='pds (11)'!$A$11,spese!AN95&lt;&gt;'pds (11)'!$A$11),spese!AK95,0)</f>
        <v>0</v>
      </c>
      <c r="H17" s="101">
        <f>IF(AND(spese!V95='pds (11)'!$A$11,spese!AU95&lt;&gt;'pds (11)'!$A$11),spese!AR95,0)</f>
        <v>0</v>
      </c>
      <c r="I17" s="101">
        <f>IF(spese!AN95='pds (11)'!$A$11,spese!AK95,0)</f>
        <v>0</v>
      </c>
      <c r="J17" s="101">
        <f>IF(spese!AU95='pds (11)'!$A$11,spese!AR95,0)</f>
        <v>0</v>
      </c>
    </row>
    <row r="18" spans="2:10">
      <c r="B18" s="101">
        <f>IF(spese!L96='pds (11)'!$A$11,spese!N96,0)</f>
        <v>0</v>
      </c>
      <c r="C18" s="101">
        <f>IF(spese!Q96='pds (11)'!$A$11,spese!S96,0)</f>
        <v>0</v>
      </c>
      <c r="D18" s="101">
        <f>IF(spese!V96='pds (11)'!$A$11,spese!X96,0)</f>
        <v>0</v>
      </c>
      <c r="F18" s="101">
        <f>IF(spese!L96='pds (11)'!$A$11,spese!AG96,0)</f>
        <v>0</v>
      </c>
      <c r="G18" s="101">
        <f>IF(AND(spese!Q96='pds (11)'!$A$11,spese!AN96&lt;&gt;'pds (11)'!$A$11),spese!AK96,0)</f>
        <v>0</v>
      </c>
      <c r="H18" s="101">
        <f>IF(AND(spese!V96='pds (11)'!$A$11,spese!AU96&lt;&gt;'pds (11)'!$A$11),spese!AR96,0)</f>
        <v>0</v>
      </c>
      <c r="I18" s="101">
        <f>IF(spese!AN96='pds (11)'!$A$11,spese!AK96,0)</f>
        <v>0</v>
      </c>
      <c r="J18" s="101">
        <f>IF(spese!AU96='pds (11)'!$A$11,spese!AR96,0)</f>
        <v>0</v>
      </c>
    </row>
    <row r="19" spans="2:10">
      <c r="B19" s="101">
        <f>IF(spese!L97='pds (11)'!$A$11,spese!N97,0)</f>
        <v>0</v>
      </c>
      <c r="C19" s="101">
        <f>IF(spese!Q97='pds (11)'!$A$11,spese!S97,0)</f>
        <v>0</v>
      </c>
      <c r="D19" s="101">
        <f>IF(spese!V97='pds (11)'!$A$11,spese!X97,0)</f>
        <v>0</v>
      </c>
      <c r="F19" s="101">
        <f>IF(spese!L97='pds (11)'!$A$11,spese!AG97,0)</f>
        <v>0</v>
      </c>
      <c r="G19" s="101">
        <f>IF(AND(spese!Q97='pds (11)'!$A$11,spese!AN97&lt;&gt;'pds (11)'!$A$11),spese!AK97,0)</f>
        <v>0</v>
      </c>
      <c r="H19" s="101">
        <f>IF(AND(spese!V97='pds (11)'!$A$11,spese!AU97&lt;&gt;'pds (11)'!$A$11),spese!AR97,0)</f>
        <v>0</v>
      </c>
      <c r="I19" s="101">
        <f>IF(spese!AN97='pds (11)'!$A$11,spese!AK97,0)</f>
        <v>0</v>
      </c>
      <c r="J19" s="101">
        <f>IF(spese!AU97='pds (11)'!$A$11,spese!AR97,0)</f>
        <v>0</v>
      </c>
    </row>
    <row r="20" spans="2:10">
      <c r="B20" s="101">
        <f>IF(spese!L98='pds (11)'!$A$11,spese!N98,0)</f>
        <v>0</v>
      </c>
      <c r="C20" s="101">
        <f>IF(spese!Q98='pds (11)'!$A$11,spese!S98,0)</f>
        <v>0</v>
      </c>
      <c r="D20" s="101">
        <f>IF(spese!V98='pds (11)'!$A$11,spese!X98,0)</f>
        <v>0</v>
      </c>
      <c r="F20" s="101">
        <f>IF(spese!L98='pds (11)'!$A$11,spese!AG98,0)</f>
        <v>0</v>
      </c>
      <c r="G20" s="101">
        <f>IF(AND(spese!Q98='pds (11)'!$A$11,spese!AN98&lt;&gt;'pds (11)'!$A$11),spese!AK98,0)</f>
        <v>0</v>
      </c>
      <c r="H20" s="101">
        <f>IF(AND(spese!V98='pds (11)'!$A$11,spese!AU98&lt;&gt;'pds (11)'!$A$11),spese!AR98,0)</f>
        <v>0</v>
      </c>
      <c r="I20" s="101">
        <f>IF(spese!AN98='pds (11)'!$A$11,spese!AK98,0)</f>
        <v>0</v>
      </c>
      <c r="J20" s="101">
        <f>IF(spese!AU98='pds (11)'!$A$11,spese!AR98,0)</f>
        <v>0</v>
      </c>
    </row>
    <row r="21" spans="2:10">
      <c r="B21" s="101">
        <f>IF(spese!L99='pds (11)'!$A$11,spese!N99,0)</f>
        <v>0</v>
      </c>
      <c r="C21" s="101">
        <f>IF(spese!Q99='pds (11)'!$A$11,spese!S99,0)</f>
        <v>0</v>
      </c>
      <c r="D21" s="101">
        <f>IF(spese!V99='pds (11)'!$A$11,spese!X99,0)</f>
        <v>0</v>
      </c>
      <c r="F21" s="101">
        <f>IF(spese!L99='pds (11)'!$A$11,spese!AG99,0)</f>
        <v>0</v>
      </c>
      <c r="G21" s="101">
        <f>IF(AND(spese!Q99='pds (11)'!$A$11,spese!AN99&lt;&gt;'pds (11)'!$A$11),spese!AK99,0)</f>
        <v>0</v>
      </c>
      <c r="H21" s="101">
        <f>IF(AND(spese!V99='pds (11)'!$A$11,spese!AU99&lt;&gt;'pds (11)'!$A$11),spese!AR99,0)</f>
        <v>0</v>
      </c>
      <c r="I21" s="101">
        <f>IF(spese!AN99='pds (11)'!$A$11,spese!AK99,0)</f>
        <v>0</v>
      </c>
      <c r="J21" s="101">
        <f>IF(spese!AU99='pds (11)'!$A$11,spese!AR99,0)</f>
        <v>0</v>
      </c>
    </row>
    <row r="22" spans="2:10">
      <c r="B22" s="101">
        <f>IF(spese!L100='pds (11)'!$A$11,spese!N100,0)</f>
        <v>0</v>
      </c>
      <c r="C22" s="101">
        <f>IF(spese!Q100='pds (11)'!$A$11,spese!S100,0)</f>
        <v>0</v>
      </c>
      <c r="D22" s="101">
        <f>IF(spese!V100='pds (11)'!$A$11,spese!X100,0)</f>
        <v>0</v>
      </c>
      <c r="F22" s="101">
        <f>IF(spese!L100='pds (11)'!$A$11,spese!AG100,0)</f>
        <v>0</v>
      </c>
      <c r="G22" s="101">
        <f>IF(AND(spese!Q100='pds (11)'!$A$11,spese!AN100&lt;&gt;'pds (11)'!$A$11),spese!AK100,0)</f>
        <v>0</v>
      </c>
      <c r="H22" s="101">
        <f>IF(AND(spese!V100='pds (11)'!$A$11,spese!AU100&lt;&gt;'pds (11)'!$A$11),spese!AR100,0)</f>
        <v>0</v>
      </c>
      <c r="I22" s="101">
        <f>IF(spese!AN100='pds (11)'!$A$11,spese!AK100,0)</f>
        <v>0</v>
      </c>
      <c r="J22" s="101">
        <f>IF(spese!AU100='pds (11)'!$A$11,spese!AR100,0)</f>
        <v>0</v>
      </c>
    </row>
    <row r="23" spans="2:10">
      <c r="B23" s="101">
        <f>IF(spese!L101='pds (11)'!$A$11,spese!N101,0)</f>
        <v>0</v>
      </c>
      <c r="C23" s="101">
        <f>IF(spese!Q101='pds (11)'!$A$11,spese!S101,0)</f>
        <v>0</v>
      </c>
      <c r="D23" s="101">
        <f>IF(spese!V101='pds (11)'!$A$11,spese!X101,0)</f>
        <v>0</v>
      </c>
      <c r="F23" s="101">
        <f>IF(spese!L101='pds (11)'!$A$11,spese!AG101,0)</f>
        <v>0</v>
      </c>
      <c r="G23" s="101">
        <f>IF(AND(spese!Q101='pds (11)'!$A$11,spese!AN101&lt;&gt;'pds (11)'!$A$11),spese!AK101,0)</f>
        <v>0</v>
      </c>
      <c r="H23" s="101">
        <f>IF(AND(spese!V101='pds (11)'!$A$11,spese!AU101&lt;&gt;'pds (11)'!$A$11),spese!AR101,0)</f>
        <v>0</v>
      </c>
      <c r="I23" s="101">
        <f>IF(spese!AN101='pds (11)'!$A$11,spese!AK101,0)</f>
        <v>0</v>
      </c>
      <c r="J23" s="101">
        <f>IF(spese!AU101='pds (11)'!$A$11,spese!AR101,0)</f>
        <v>0</v>
      </c>
    </row>
    <row r="24" spans="2:10">
      <c r="B24" s="101">
        <f>IF(spese!L102='pds (11)'!$A$11,spese!N102,0)</f>
        <v>0</v>
      </c>
      <c r="C24" s="101">
        <f>IF(spese!Q102='pds (11)'!$A$11,spese!S102,0)</f>
        <v>0</v>
      </c>
      <c r="D24" s="101">
        <f>IF(spese!V102='pds (11)'!$A$11,spese!X102,0)</f>
        <v>0</v>
      </c>
      <c r="F24" s="101">
        <f>IF(spese!L102='pds (11)'!$A$11,spese!AG102,0)</f>
        <v>0</v>
      </c>
      <c r="G24" s="101">
        <f>IF(AND(spese!Q102='pds (11)'!$A$11,spese!AN102&lt;&gt;'pds (11)'!$A$11),spese!AK102,0)</f>
        <v>0</v>
      </c>
      <c r="H24" s="101">
        <f>IF(AND(spese!V102='pds (11)'!$A$11,spese!AU102&lt;&gt;'pds (11)'!$A$11),spese!AR102,0)</f>
        <v>0</v>
      </c>
      <c r="I24" s="101">
        <f>IF(spese!AN102='pds (11)'!$A$11,spese!AK102,0)</f>
        <v>0</v>
      </c>
      <c r="J24" s="101">
        <f>IF(spese!AU102='pds (11)'!$A$11,spese!AR102,0)</f>
        <v>0</v>
      </c>
    </row>
    <row r="25" spans="2:10">
      <c r="B25" s="101">
        <f>IF(spese!L103='pds (11)'!$A$11,spese!N103,0)</f>
        <v>0</v>
      </c>
      <c r="C25" s="101">
        <f>IF(spese!Q103='pds (11)'!$A$11,spese!S103,0)</f>
        <v>0</v>
      </c>
      <c r="D25" s="101">
        <f>IF(spese!V103='pds (11)'!$A$11,spese!X103,0)</f>
        <v>0</v>
      </c>
      <c r="F25" s="101">
        <f>IF(spese!L103='pds (11)'!$A$11,spese!AG103,0)</f>
        <v>0</v>
      </c>
      <c r="G25" s="101">
        <f>IF(AND(spese!Q103='pds (11)'!$A$11,spese!AN103&lt;&gt;'pds (11)'!$A$11),spese!AK103,0)</f>
        <v>0</v>
      </c>
      <c r="H25" s="101">
        <f>IF(AND(spese!V103='pds (11)'!$A$11,spese!AU103&lt;&gt;'pds (11)'!$A$11),spese!AR103,0)</f>
        <v>0</v>
      </c>
      <c r="I25" s="101">
        <f>IF(spese!AN103='pds (11)'!$A$11,spese!AK103,0)</f>
        <v>0</v>
      </c>
      <c r="J25" s="101">
        <f>IF(spese!AU103='pds (11)'!$A$11,spese!AR103,0)</f>
        <v>0</v>
      </c>
    </row>
    <row r="26" spans="2:10">
      <c r="B26" s="101">
        <f>IF(spese!L104='pds (11)'!$A$11,spese!N104,0)</f>
        <v>0</v>
      </c>
      <c r="C26" s="101">
        <f>IF(spese!Q104='pds (11)'!$A$11,spese!S104,0)</f>
        <v>0</v>
      </c>
      <c r="D26" s="101">
        <f>IF(spese!V104='pds (11)'!$A$11,spese!X104,0)</f>
        <v>0</v>
      </c>
      <c r="F26" s="101">
        <f>IF(spese!L104='pds (11)'!$A$11,spese!AG104,0)</f>
        <v>0</v>
      </c>
      <c r="G26" s="101">
        <f>IF(AND(spese!Q104='pds (11)'!$A$11,spese!AN104&lt;&gt;'pds (11)'!$A$11),spese!AK104,0)</f>
        <v>0</v>
      </c>
      <c r="H26" s="101">
        <f>IF(AND(spese!V104='pds (11)'!$A$11,spese!AU104&lt;&gt;'pds (11)'!$A$11),spese!AR104,0)</f>
        <v>0</v>
      </c>
      <c r="I26" s="101">
        <f>IF(spese!AN104='pds (11)'!$A$11,spese!AK104,0)</f>
        <v>0</v>
      </c>
      <c r="J26" s="101">
        <f>IF(spese!AU104='pds (11)'!$A$11,spese!AR104,0)</f>
        <v>0</v>
      </c>
    </row>
    <row r="27" spans="2:10">
      <c r="B27" s="101">
        <f>IF(spese!L105='pds (11)'!$A$11,spese!N105,0)</f>
        <v>0</v>
      </c>
      <c r="C27" s="101">
        <f>IF(spese!Q105='pds (11)'!$A$11,spese!S105,0)</f>
        <v>0</v>
      </c>
      <c r="D27" s="101">
        <f>IF(spese!V105='pds (11)'!$A$11,spese!X105,0)</f>
        <v>0</v>
      </c>
      <c r="F27" s="101">
        <f>IF(spese!L105='pds (11)'!$A$11,spese!AG105,0)</f>
        <v>0</v>
      </c>
      <c r="G27" s="101">
        <f>IF(AND(spese!Q105='pds (11)'!$A$11,spese!AN105&lt;&gt;'pds (11)'!$A$11),spese!AK105,0)</f>
        <v>0</v>
      </c>
      <c r="H27" s="101">
        <f>IF(AND(spese!V105='pds (11)'!$A$11,spese!AU105&lt;&gt;'pds (11)'!$A$11),spese!AR105,0)</f>
        <v>0</v>
      </c>
      <c r="I27" s="101">
        <f>IF(spese!AN105='pds (11)'!$A$11,spese!AK105,0)</f>
        <v>0</v>
      </c>
      <c r="J27" s="101">
        <f>IF(spese!AU105='pds (11)'!$A$11,spese!AR105,0)</f>
        <v>0</v>
      </c>
    </row>
    <row r="28" spans="2:10">
      <c r="B28" s="101">
        <f>IF(spese!L106='pds (11)'!$A$11,spese!N106,0)</f>
        <v>0</v>
      </c>
      <c r="C28" s="101">
        <f>IF(spese!Q106='pds (11)'!$A$11,spese!S106,0)</f>
        <v>0</v>
      </c>
      <c r="D28" s="101">
        <f>IF(spese!V106='pds (11)'!$A$11,spese!X106,0)</f>
        <v>0</v>
      </c>
      <c r="F28" s="101">
        <f>IF(spese!L106='pds (11)'!$A$11,spese!AG106,0)</f>
        <v>0</v>
      </c>
      <c r="G28" s="101">
        <f>IF(AND(spese!Q106='pds (11)'!$A$11,spese!AN106&lt;&gt;'pds (11)'!$A$11),spese!AK106,0)</f>
        <v>0</v>
      </c>
      <c r="H28" s="101">
        <f>IF(AND(spese!V106='pds (11)'!$A$11,spese!AU106&lt;&gt;'pds (11)'!$A$11),spese!AR106,0)</f>
        <v>0</v>
      </c>
      <c r="I28" s="101">
        <f>IF(spese!AN106='pds (11)'!$A$11,spese!AK106,0)</f>
        <v>0</v>
      </c>
      <c r="J28" s="101">
        <f>IF(spese!AU106='pds (11)'!$A$11,spese!AR106,0)</f>
        <v>0</v>
      </c>
    </row>
    <row r="29" spans="2:10">
      <c r="B29" s="101">
        <f>IF(spese!L107='pds (11)'!$A$11,spese!N107,0)</f>
        <v>0</v>
      </c>
      <c r="C29" s="101">
        <f>IF(spese!Q107='pds (11)'!$A$11,spese!S107,0)</f>
        <v>0</v>
      </c>
      <c r="D29" s="101">
        <f>IF(spese!V107='pds (11)'!$A$11,spese!X107,0)</f>
        <v>0</v>
      </c>
      <c r="F29" s="101">
        <f>IF(spese!L107='pds (11)'!$A$11,spese!AG107,0)</f>
        <v>0</v>
      </c>
      <c r="G29" s="101">
        <f>IF(AND(spese!Q107='pds (11)'!$A$11,spese!AN107&lt;&gt;'pds (11)'!$A$11),spese!AK107,0)</f>
        <v>0</v>
      </c>
      <c r="H29" s="101">
        <f>IF(AND(spese!V107='pds (11)'!$A$11,spese!AU107&lt;&gt;'pds (11)'!$A$11),spese!AR107,0)</f>
        <v>0</v>
      </c>
      <c r="I29" s="101">
        <f>IF(spese!AN107='pds (11)'!$A$11,spese!AK107,0)</f>
        <v>0</v>
      </c>
      <c r="J29" s="101">
        <f>IF(spese!AU107='pds (11)'!$A$11,spese!AR107,0)</f>
        <v>0</v>
      </c>
    </row>
    <row r="30" spans="2:10">
      <c r="B30" s="101">
        <f>IF(spese!L108='pds (11)'!$A$11,spese!N108,0)</f>
        <v>0</v>
      </c>
      <c r="C30" s="101">
        <f>IF(spese!Q108='pds (11)'!$A$11,spese!S108,0)</f>
        <v>0</v>
      </c>
      <c r="D30" s="101">
        <f>IF(spese!V108='pds (11)'!$A$11,spese!X108,0)</f>
        <v>0</v>
      </c>
      <c r="F30" s="101">
        <f>IF(spese!L108='pds (11)'!$A$11,spese!AG108,0)</f>
        <v>0</v>
      </c>
      <c r="G30" s="101">
        <f>IF(AND(spese!Q108='pds (11)'!$A$11,spese!AN108&lt;&gt;'pds (11)'!$A$11),spese!AK108,0)</f>
        <v>0</v>
      </c>
      <c r="H30" s="101">
        <f>IF(AND(spese!V108='pds (11)'!$A$11,spese!AU108&lt;&gt;'pds (11)'!$A$11),spese!AR108,0)</f>
        <v>0</v>
      </c>
      <c r="I30" s="101">
        <f>IF(spese!AN108='pds (11)'!$A$11,spese!AK108,0)</f>
        <v>0</v>
      </c>
      <c r="J30" s="101">
        <f>IF(spese!AU108='pds (11)'!$A$11,spese!AR108,0)</f>
        <v>0</v>
      </c>
    </row>
    <row r="31" spans="2:10">
      <c r="B31" s="101">
        <f>IF(spese!L109='pds (11)'!$A$11,spese!N109,0)</f>
        <v>0</v>
      </c>
      <c r="C31" s="101">
        <f>IF(spese!Q109='pds (11)'!$A$11,spese!S109,0)</f>
        <v>0</v>
      </c>
      <c r="D31" s="101">
        <f>IF(spese!V109='pds (11)'!$A$11,spese!X109,0)</f>
        <v>0</v>
      </c>
      <c r="F31" s="101">
        <f>IF(spese!L109='pds (11)'!$A$11,spese!AG109,0)</f>
        <v>0</v>
      </c>
      <c r="G31" s="101">
        <f>IF(AND(spese!Q109='pds (11)'!$A$11,spese!AN109&lt;&gt;'pds (11)'!$A$11),spese!AK109,0)</f>
        <v>0</v>
      </c>
      <c r="H31" s="101">
        <f>IF(AND(spese!V109='pds (11)'!$A$11,spese!AU109&lt;&gt;'pds (11)'!$A$11),spese!AR109,0)</f>
        <v>0</v>
      </c>
      <c r="I31" s="101">
        <f>IF(spese!AN109='pds (11)'!$A$11,spese!AK109,0)</f>
        <v>0</v>
      </c>
      <c r="J31" s="101">
        <f>IF(spese!AU109='pds (11)'!$A$11,spese!AR109,0)</f>
        <v>0</v>
      </c>
    </row>
    <row r="32" spans="2:10">
      <c r="B32" s="101">
        <f>IF(spese!L110='pds (11)'!$A$11,spese!N110,0)</f>
        <v>0</v>
      </c>
      <c r="C32" s="101">
        <f>IF(spese!Q110='pds (11)'!$A$11,spese!S110,0)</f>
        <v>0</v>
      </c>
      <c r="D32" s="101">
        <f>IF(spese!V110='pds (11)'!$A$11,spese!X110,0)</f>
        <v>0</v>
      </c>
      <c r="F32" s="101">
        <f>IF(spese!L110='pds (11)'!$A$11,spese!AG110,0)</f>
        <v>0</v>
      </c>
      <c r="G32" s="101">
        <f>IF(AND(spese!Q110='pds (11)'!$A$11,spese!AN110&lt;&gt;'pds (11)'!$A$11),spese!AK110,0)</f>
        <v>0</v>
      </c>
      <c r="H32" s="101">
        <f>IF(AND(spese!V110='pds (11)'!$A$11,spese!AU110&lt;&gt;'pds (11)'!$A$11),spese!AR110,0)</f>
        <v>0</v>
      </c>
      <c r="I32" s="101">
        <f>IF(spese!AN110='pds (11)'!$A$11,spese!AK110,0)</f>
        <v>0</v>
      </c>
      <c r="J32" s="101">
        <f>IF(spese!AU110='pds (11)'!$A$11,spese!AR110,0)</f>
        <v>0</v>
      </c>
    </row>
    <row r="33" spans="2:10">
      <c r="B33" s="101">
        <f>IF(spese!L111='pds (11)'!$A$11,spese!N111,0)</f>
        <v>0</v>
      </c>
      <c r="C33" s="101">
        <f>IF(spese!Q111='pds (11)'!$A$11,spese!S111,0)</f>
        <v>0</v>
      </c>
      <c r="D33" s="101">
        <f>IF(spese!V111='pds (11)'!$A$11,spese!X111,0)</f>
        <v>0</v>
      </c>
      <c r="F33" s="101">
        <f>IF(spese!L111='pds (11)'!$A$11,spese!AG111,0)</f>
        <v>0</v>
      </c>
      <c r="G33" s="101">
        <f>IF(AND(spese!Q111='pds (11)'!$A$11,spese!AN111&lt;&gt;'pds (11)'!$A$11),spese!AK111,0)</f>
        <v>0</v>
      </c>
      <c r="H33" s="101">
        <f>IF(AND(spese!V111='pds (11)'!$A$11,spese!AU111&lt;&gt;'pds (11)'!$A$11),spese!AR111,0)</f>
        <v>0</v>
      </c>
      <c r="I33" s="101">
        <f>IF(spese!AN111='pds (11)'!$A$11,spese!AK111,0)</f>
        <v>0</v>
      </c>
      <c r="J33" s="101">
        <f>IF(spese!AU111='pds (11)'!$A$11,spese!AR111,0)</f>
        <v>0</v>
      </c>
    </row>
    <row r="34" spans="2:10">
      <c r="B34" s="101">
        <f>IF(spese!L112='pds (11)'!$A$11,spese!N112,0)</f>
        <v>0</v>
      </c>
      <c r="C34" s="101">
        <f>IF(spese!Q112='pds (11)'!$A$11,spese!S112,0)</f>
        <v>0</v>
      </c>
      <c r="D34" s="101">
        <f>IF(spese!V112='pds (11)'!$A$11,spese!X112,0)</f>
        <v>0</v>
      </c>
      <c r="F34" s="101">
        <f>IF(spese!L112='pds (11)'!$A$11,spese!AG112,0)</f>
        <v>0</v>
      </c>
      <c r="G34" s="101">
        <f>IF(AND(spese!Q112='pds (11)'!$A$11,spese!AN112&lt;&gt;'pds (11)'!$A$11),spese!AK112,0)</f>
        <v>0</v>
      </c>
      <c r="H34" s="101">
        <f>IF(AND(spese!V112='pds (11)'!$A$11,spese!AU112&lt;&gt;'pds (11)'!$A$11),spese!AR112,0)</f>
        <v>0</v>
      </c>
      <c r="I34" s="101">
        <f>IF(spese!AN112='pds (11)'!$A$11,spese!AK112,0)</f>
        <v>0</v>
      </c>
      <c r="J34" s="101">
        <f>IF(spese!AU112='pds (11)'!$A$11,spese!AR112,0)</f>
        <v>0</v>
      </c>
    </row>
    <row r="35" spans="2:10">
      <c r="B35" s="101">
        <f>IF(spese!L113='pds (11)'!$A$11,spese!N113,0)</f>
        <v>0</v>
      </c>
      <c r="C35" s="101">
        <f>IF(spese!Q113='pds (11)'!$A$11,spese!S113,0)</f>
        <v>0</v>
      </c>
      <c r="D35" s="101">
        <f>IF(spese!V113='pds (11)'!$A$11,spese!X113,0)</f>
        <v>0</v>
      </c>
      <c r="F35" s="101">
        <f>IF(spese!L113='pds (11)'!$A$11,spese!AG113,0)</f>
        <v>0</v>
      </c>
      <c r="G35" s="101">
        <f>IF(AND(spese!Q113='pds (11)'!$A$11,spese!AN113&lt;&gt;'pds (11)'!$A$11),spese!AK113,0)</f>
        <v>0</v>
      </c>
      <c r="H35" s="101">
        <f>IF(AND(spese!V113='pds (11)'!$A$11,spese!AU113&lt;&gt;'pds (11)'!$A$11),spese!AR113,0)</f>
        <v>0</v>
      </c>
      <c r="I35" s="101">
        <f>IF(spese!AN113='pds (11)'!$A$11,spese!AK113,0)</f>
        <v>0</v>
      </c>
      <c r="J35" s="101">
        <f>IF(spese!AU113='pds (11)'!$A$11,spese!AR113,0)</f>
        <v>0</v>
      </c>
    </row>
    <row r="36" spans="2:10">
      <c r="B36" s="101">
        <f>IF(spese!L114='pds (11)'!$A$11,spese!N114,0)</f>
        <v>0</v>
      </c>
      <c r="C36" s="101">
        <f>IF(spese!Q114='pds (11)'!$A$11,spese!S114,0)</f>
        <v>0</v>
      </c>
      <c r="D36" s="101">
        <f>IF(spese!V114='pds (11)'!$A$11,spese!X114,0)</f>
        <v>0</v>
      </c>
      <c r="F36" s="101">
        <f>IF(spese!L114='pds (11)'!$A$11,spese!AG114,0)</f>
        <v>0</v>
      </c>
      <c r="G36" s="101">
        <f>IF(AND(spese!Q114='pds (11)'!$A$11,spese!AN114&lt;&gt;'pds (11)'!$A$11),spese!AK114,0)</f>
        <v>0</v>
      </c>
      <c r="H36" s="101">
        <f>IF(AND(spese!V114='pds (11)'!$A$11,spese!AU114&lt;&gt;'pds (11)'!$A$11),spese!AR114,0)</f>
        <v>0</v>
      </c>
      <c r="I36" s="101">
        <f>IF(spese!AN114='pds (11)'!$A$11,spese!AK114,0)</f>
        <v>0</v>
      </c>
      <c r="J36" s="101">
        <f>IF(spese!AU114='pds (11)'!$A$11,spese!AR114,0)</f>
        <v>0</v>
      </c>
    </row>
    <row r="37" spans="2:10">
      <c r="B37" s="101">
        <f>IF(spese!L115='pds (11)'!$A$11,spese!N115,0)</f>
        <v>0</v>
      </c>
      <c r="C37" s="101">
        <f>IF(spese!Q115='pds (11)'!$A$11,spese!S115,0)</f>
        <v>0</v>
      </c>
      <c r="D37" s="101">
        <f>IF(spese!V115='pds (11)'!$A$11,spese!X115,0)</f>
        <v>0</v>
      </c>
      <c r="F37" s="101">
        <f>IF(spese!L115='pds (11)'!$A$11,spese!AG115,0)</f>
        <v>0</v>
      </c>
      <c r="G37" s="101">
        <f>IF(AND(spese!Q115='pds (11)'!$A$11,spese!AN115&lt;&gt;'pds (11)'!$A$11),spese!AK115,0)</f>
        <v>0</v>
      </c>
      <c r="H37" s="101">
        <f>IF(AND(spese!V115='pds (11)'!$A$11,spese!AU115&lt;&gt;'pds (11)'!$A$11),spese!AR115,0)</f>
        <v>0</v>
      </c>
      <c r="I37" s="101">
        <f>IF(spese!AN115='pds (11)'!$A$11,spese!AK115,0)</f>
        <v>0</v>
      </c>
      <c r="J37" s="101">
        <f>IF(spese!AU115='pds (11)'!$A$11,spese!AR115,0)</f>
        <v>0</v>
      </c>
    </row>
    <row r="38" spans="2:10">
      <c r="B38" s="101">
        <f>IF(spese!L116='pds (11)'!$A$11,spese!N116,0)</f>
        <v>0</v>
      </c>
      <c r="C38" s="101">
        <f>IF(spese!Q116='pds (11)'!$A$11,spese!S116,0)</f>
        <v>0</v>
      </c>
      <c r="D38" s="101">
        <f>IF(spese!V116='pds (11)'!$A$11,spese!X116,0)</f>
        <v>0</v>
      </c>
      <c r="F38" s="101">
        <f>IF(spese!L116='pds (11)'!$A$11,spese!AG116,0)</f>
        <v>0</v>
      </c>
      <c r="G38" s="101">
        <f>IF(AND(spese!Q116='pds (11)'!$A$11,spese!AN116&lt;&gt;'pds (11)'!$A$11),spese!AK116,0)</f>
        <v>0</v>
      </c>
      <c r="H38" s="101">
        <f>IF(AND(spese!V116='pds (11)'!$A$11,spese!AU116&lt;&gt;'pds (11)'!$A$11),spese!AR116,0)</f>
        <v>0</v>
      </c>
      <c r="I38" s="101">
        <f>IF(spese!AN116='pds (11)'!$A$11,spese!AK116,0)</f>
        <v>0</v>
      </c>
      <c r="J38" s="101">
        <f>IF(spese!AU116='pds (11)'!$A$11,spese!AR116,0)</f>
        <v>0</v>
      </c>
    </row>
    <row r="39" spans="2:10">
      <c r="B39" s="101">
        <f>IF(spese!L117='pds (11)'!$A$11,spese!N117,0)</f>
        <v>0</v>
      </c>
      <c r="C39" s="101">
        <f>IF(spese!Q117='pds (11)'!$A$11,spese!S117,0)</f>
        <v>0</v>
      </c>
      <c r="D39" s="101">
        <f>IF(spese!V117='pds (11)'!$A$11,spese!X117,0)</f>
        <v>0</v>
      </c>
      <c r="F39" s="101">
        <f>IF(spese!L117='pds (11)'!$A$11,spese!AG117,0)</f>
        <v>0</v>
      </c>
      <c r="G39" s="101">
        <f>IF(AND(spese!Q117='pds (11)'!$A$11,spese!AN117&lt;&gt;'pds (11)'!$A$11),spese!AK117,0)</f>
        <v>0</v>
      </c>
      <c r="H39" s="101">
        <f>IF(AND(spese!V117='pds (11)'!$A$11,spese!AU117&lt;&gt;'pds (11)'!$A$11),spese!AR117,0)</f>
        <v>0</v>
      </c>
      <c r="I39" s="101">
        <f>IF(spese!AN117='pds (11)'!$A$11,spese!AK117,0)</f>
        <v>0</v>
      </c>
      <c r="J39" s="101">
        <f>IF(spese!AU117='pds (11)'!$A$11,spese!AR117,0)</f>
        <v>0</v>
      </c>
    </row>
  </sheetData>
  <pageMargins left="0.7" right="0.7" top="0.75" bottom="0.75" header="0.3" footer="0.3"/>
  <pageSetup paperSize="9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21" workbookViewId="0">
      <selection activeCell="B27" sqref="B27:J39"/>
    </sheetView>
  </sheetViews>
  <sheetFormatPr defaultRowHeight="12.75"/>
  <cols>
    <col min="1" max="1" width="25.85546875" customWidth="1"/>
    <col min="2" max="2" width="11.28515625" customWidth="1"/>
  </cols>
  <sheetData>
    <row r="1" spans="1:10">
      <c r="A1" t="s">
        <v>44</v>
      </c>
      <c r="B1" t="s">
        <v>44</v>
      </c>
    </row>
    <row r="2" spans="1:10">
      <c r="A2" t="s">
        <v>45</v>
      </c>
      <c r="B2">
        <f>IF(spese!L72='pds (12)'!$A$12,spese!N72,0)</f>
        <v>0</v>
      </c>
      <c r="C2">
        <f>IF(spese!Q72='pds (12)'!$A$12,spese!S72,0)</f>
        <v>0</v>
      </c>
      <c r="D2">
        <f>IF(spese!V72='pds (12)'!$A$12,spese!X72,0)</f>
        <v>0</v>
      </c>
      <c r="F2">
        <f>IF(spese!L72='pds (12)'!$A$12,spese!AG72,0)</f>
        <v>0</v>
      </c>
      <c r="G2" s="102">
        <f>IF(AND(spese!Q72='pds (12)'!$A$12,spese!AN80&lt;&gt;'pds (12)'!$A$12),spese!AK72,0)</f>
        <v>0</v>
      </c>
      <c r="H2" s="102">
        <f>IF(AND(spese!V72='pds (12)'!$A$12,spese!AU80&lt;&gt;'pds (12)'!$A$12),spese!AR72,0)</f>
        <v>0</v>
      </c>
      <c r="I2" s="102">
        <f>IF(spese!AN72='pds (12)'!$A$12,spese!AK72,0)</f>
        <v>0</v>
      </c>
      <c r="J2" s="102">
        <f>IF(spese!AU72='pds (12)'!$A$12,spese!AR72,0)</f>
        <v>0</v>
      </c>
    </row>
    <row r="3" spans="1:10">
      <c r="A3" t="s">
        <v>46</v>
      </c>
      <c r="B3">
        <f>IF(spese!L73='pds (12)'!$A$12,spese!N73,0)</f>
        <v>0</v>
      </c>
      <c r="C3">
        <f>IF(spese!Q73='pds (12)'!$A$12,spese!S73,0)</f>
        <v>0</v>
      </c>
      <c r="D3">
        <f>IF(spese!V73='pds (12)'!$A$12,spese!X73,0)</f>
        <v>0</v>
      </c>
      <c r="F3">
        <f>IF(spese!L73='pds (12)'!$A$12,spese!AG73,0)</f>
        <v>0</v>
      </c>
      <c r="G3" s="102">
        <f>IF(AND(spese!Q73='pds (12)'!$A$12,spese!AN81&lt;&gt;'pds (12)'!$A$12),spese!AK73,0)</f>
        <v>0</v>
      </c>
      <c r="H3" s="102">
        <f>IF(AND(spese!V73='pds (12)'!$A$12,spese!AU81&lt;&gt;'pds (12)'!$A$12),spese!AR73,0)</f>
        <v>0</v>
      </c>
      <c r="I3" s="102">
        <f>IF(spese!AN73='pds (12)'!$A$12,spese!AK73,0)</f>
        <v>0</v>
      </c>
      <c r="J3" s="102">
        <f>IF(spese!AU73='pds (12)'!$A$12,spese!AR73,0)</f>
        <v>0</v>
      </c>
    </row>
    <row r="4" spans="1:10">
      <c r="A4" t="s">
        <v>47</v>
      </c>
      <c r="B4">
        <f>IF(spese!L74='pds (12)'!$A$12,spese!N74,0)</f>
        <v>0</v>
      </c>
      <c r="C4">
        <f>IF(spese!Q74='pds (12)'!$A$12,spese!S74,0)</f>
        <v>0</v>
      </c>
      <c r="D4">
        <f>IF(spese!V74='pds (12)'!$A$12,spese!X74,0)</f>
        <v>0</v>
      </c>
      <c r="F4">
        <f>IF(spese!L74='pds (12)'!$A$12,spese!AG74,0)</f>
        <v>0</v>
      </c>
      <c r="G4" s="102">
        <f>IF(AND(spese!Q74='pds (12)'!$A$12,spese!AN82&lt;&gt;'pds (12)'!$A$12),spese!AK74,0)</f>
        <v>0</v>
      </c>
      <c r="H4" s="102">
        <f>IF(AND(spese!V74='pds (12)'!$A$12,spese!AU82&lt;&gt;'pds (12)'!$A$12),spese!AR74,0)</f>
        <v>0</v>
      </c>
      <c r="I4" s="102">
        <f>IF(spese!AN74='pds (12)'!$A$12,spese!AK74,0)</f>
        <v>0</v>
      </c>
      <c r="J4" s="102">
        <f>IF(spese!AU74='pds (12)'!$A$12,spese!AR74,0)</f>
        <v>0</v>
      </c>
    </row>
    <row r="5" spans="1:10">
      <c r="A5" t="s">
        <v>48</v>
      </c>
      <c r="B5">
        <f>IF(spese!L75='pds (12)'!$A$12,spese!N75,0)</f>
        <v>0</v>
      </c>
      <c r="C5">
        <f>IF(spese!Q75='pds (12)'!$A$12,spese!S75,0)</f>
        <v>0</v>
      </c>
      <c r="D5">
        <f>IF(spese!V75='pds (12)'!$A$12,spese!X75,0)</f>
        <v>0</v>
      </c>
      <c r="F5">
        <f>IF(spese!L75='pds (12)'!$A$12,spese!AG75,0)</f>
        <v>0</v>
      </c>
      <c r="G5" s="102">
        <f>IF(AND(spese!Q75='pds (12)'!$A$12,spese!AN83&lt;&gt;'pds (12)'!$A$12),spese!AK75,0)</f>
        <v>0</v>
      </c>
      <c r="H5" s="102">
        <f>IF(AND(spese!V75='pds (12)'!$A$12,spese!AU83&lt;&gt;'pds (12)'!$A$12),spese!AR75,0)</f>
        <v>0</v>
      </c>
      <c r="I5" s="102">
        <f>IF(spese!AN75='pds (12)'!$A$12,spese!AK75,0)</f>
        <v>0</v>
      </c>
      <c r="J5" s="102">
        <f>IF(spese!AU75='pds (12)'!$A$12,spese!AR75,0)</f>
        <v>0</v>
      </c>
    </row>
    <row r="6" spans="1:10">
      <c r="A6" t="s">
        <v>49</v>
      </c>
      <c r="B6">
        <f>IF(spese!L76='pds (12)'!$A$12,spese!N76,0)</f>
        <v>0</v>
      </c>
      <c r="C6">
        <f>IF(spese!Q76='pds (12)'!$A$12,spese!S76,0)</f>
        <v>0</v>
      </c>
      <c r="D6">
        <f>IF(spese!V76='pds (12)'!$A$12,spese!X76,0)</f>
        <v>0</v>
      </c>
      <c r="F6">
        <f>IF(spese!L76='pds (12)'!$A$12,spese!AG76,0)</f>
        <v>0</v>
      </c>
      <c r="G6" s="102">
        <f>IF(AND(spese!Q76='pds (12)'!$A$12,spese!AN84&lt;&gt;'pds (12)'!$A$12),spese!AK76,0)</f>
        <v>0</v>
      </c>
      <c r="H6" s="102">
        <f>IF(AND(spese!V76='pds (12)'!$A$12,spese!AU84&lt;&gt;'pds (12)'!$A$12),spese!AR76,0)</f>
        <v>0</v>
      </c>
      <c r="I6" s="102">
        <f>IF(spese!AN76='pds (12)'!$A$12,spese!AK76,0)</f>
        <v>0</v>
      </c>
      <c r="J6" s="102">
        <f>IF(spese!AU76='pds (12)'!$A$12,spese!AR76,0)</f>
        <v>0</v>
      </c>
    </row>
    <row r="7" spans="1:10">
      <c r="A7" t="s">
        <v>50</v>
      </c>
      <c r="B7">
        <f>IF(spese!L77='pds (12)'!$A$12,spese!N77,0)</f>
        <v>0</v>
      </c>
      <c r="C7">
        <f>IF(spese!Q77='pds (12)'!$A$12,spese!S77,0)</f>
        <v>0</v>
      </c>
      <c r="D7">
        <f>IF(spese!V77='pds (12)'!$A$12,spese!X77,0)</f>
        <v>0</v>
      </c>
      <c r="F7">
        <f>IF(spese!L77='pds (12)'!$A$12,spese!AG77,0)</f>
        <v>0</v>
      </c>
      <c r="G7" s="102">
        <f>IF(AND(spese!Q77='pds (12)'!$A$12,spese!AN85&lt;&gt;'pds (12)'!$A$12),spese!AK77,0)</f>
        <v>0</v>
      </c>
      <c r="H7" s="102">
        <f>IF(AND(spese!V77='pds (12)'!$A$12,spese!AU85&lt;&gt;'pds (12)'!$A$12),spese!AR77,0)</f>
        <v>0</v>
      </c>
      <c r="I7" s="102">
        <f>IF(spese!AN77='pds (12)'!$A$12,spese!AK77,0)</f>
        <v>0</v>
      </c>
      <c r="J7" s="102">
        <f>IF(spese!AU77='pds (12)'!$A$12,spese!AR77,0)</f>
        <v>0</v>
      </c>
    </row>
    <row r="8" spans="1:10">
      <c r="A8" t="s">
        <v>51</v>
      </c>
      <c r="B8" s="101">
        <f>IF(spese!L86='pds (12)'!$A$12,spese!N86,0)</f>
        <v>0</v>
      </c>
      <c r="C8" s="101">
        <f>IF(spese!Q86='pds (12)'!$A$12,spese!S86,0)</f>
        <v>0</v>
      </c>
      <c r="D8" s="101">
        <f>IF(spese!V86='pds (12)'!$A$12,spese!X86,0)</f>
        <v>0</v>
      </c>
      <c r="F8" s="101">
        <f>IF(spese!L86='pds (12)'!$A$12,spese!AG86,0)</f>
        <v>0</v>
      </c>
      <c r="G8" s="101">
        <f>IF(AND(spese!Q86='pds (12)'!$A$12,spese!AN86&lt;&gt;'pds (12)'!$A$12),spese!AK86,0)</f>
        <v>0</v>
      </c>
      <c r="H8" s="101">
        <f>IF(AND(spese!V86='pds (12)'!$A$12,spese!AU86&lt;&gt;'pds (12)'!$A$12),spese!AR86,0)</f>
        <v>0</v>
      </c>
      <c r="I8" s="101">
        <f>IF(spese!AN86='pds (12)'!$A$12,spese!AK86,0)</f>
        <v>0</v>
      </c>
      <c r="J8" s="101">
        <f>IF(spese!AU86='pds (12)'!$A$12,spese!AR86,0)</f>
        <v>0</v>
      </c>
    </row>
    <row r="9" spans="1:10">
      <c r="A9" t="s">
        <v>52</v>
      </c>
      <c r="B9" s="101">
        <f>IF(spese!L87='pds (12)'!$A$12,spese!N87,0)</f>
        <v>0</v>
      </c>
      <c r="C9" s="101">
        <f>IF(spese!Q87='pds (12)'!$A$12,spese!S87,0)</f>
        <v>0</v>
      </c>
      <c r="D9" s="101">
        <f>IF(spese!V87='pds (12)'!$A$12,spese!X87,0)</f>
        <v>0</v>
      </c>
      <c r="F9" s="101">
        <f>IF(spese!L87='pds (12)'!$A$12,spese!AG87,0)</f>
        <v>0</v>
      </c>
      <c r="G9" s="101">
        <f>IF(AND(spese!Q87='pds (12)'!$A$12,spese!AN87&lt;&gt;'pds (12)'!$A$12),spese!AK87,0)</f>
        <v>0</v>
      </c>
      <c r="H9" s="101">
        <f>IF(AND(spese!V87='pds (12)'!$A$12,spese!AU87&lt;&gt;'pds (12)'!$A$12),spese!AR87,0)</f>
        <v>0</v>
      </c>
      <c r="I9" s="101">
        <f>IF(spese!AN87='pds (12)'!$A$12,spese!AK87,0)</f>
        <v>0</v>
      </c>
      <c r="J9" s="101">
        <f>IF(spese!AU87='pds (12)'!$A$12,spese!AR87,0)</f>
        <v>0</v>
      </c>
    </row>
    <row r="10" spans="1:10">
      <c r="A10" t="s">
        <v>53</v>
      </c>
      <c r="B10" s="101">
        <f>IF(spese!L88='pds (12)'!$A$12,spese!N88,0)</f>
        <v>0</v>
      </c>
      <c r="C10" s="101">
        <f>IF(spese!Q88='pds (12)'!$A$12,spese!S88,0)</f>
        <v>0</v>
      </c>
      <c r="D10" s="101">
        <f>IF(spese!V88='pds (12)'!$A$12,spese!X88,0)</f>
        <v>0</v>
      </c>
      <c r="F10" s="101">
        <f>IF(spese!L88='pds (12)'!$A$12,spese!AG88,0)</f>
        <v>0</v>
      </c>
      <c r="G10" s="101">
        <f>IF(AND(spese!Q88='pds (12)'!$A$12,spese!AN88&lt;&gt;'pds (12)'!$A$12),spese!AK88,0)</f>
        <v>0</v>
      </c>
      <c r="H10" s="101">
        <f>IF(AND(spese!V88='pds (12)'!$A$12,spese!AU88&lt;&gt;'pds (12)'!$A$12),spese!AR88,0)</f>
        <v>0</v>
      </c>
      <c r="I10" s="101">
        <f>IF(spese!AN88='pds (12)'!$A$12,spese!AK88,0)</f>
        <v>0</v>
      </c>
      <c r="J10" s="101">
        <f>IF(spese!AU88='pds (12)'!$A$12,spese!AR88,0)</f>
        <v>0</v>
      </c>
    </row>
    <row r="11" spans="1:10">
      <c r="A11" t="s">
        <v>54</v>
      </c>
      <c r="B11" s="101">
        <f>IF(spese!L89='pds (12)'!$A$12,spese!N89,0)</f>
        <v>0</v>
      </c>
      <c r="C11" s="101">
        <f>IF(spese!Q89='pds (12)'!$A$12,spese!S89,0)</f>
        <v>0</v>
      </c>
      <c r="D11" s="101">
        <f>IF(spese!V89='pds (12)'!$A$12,spese!X89,0)</f>
        <v>0</v>
      </c>
      <c r="F11" s="101">
        <f>IF(spese!L89='pds (12)'!$A$12,spese!AG89,0)</f>
        <v>0</v>
      </c>
      <c r="G11" s="101">
        <f>IF(AND(spese!Q89='pds (12)'!$A$12,spese!AN89&lt;&gt;'pds (12)'!$A$12),spese!AK89,0)</f>
        <v>0</v>
      </c>
      <c r="H11" s="101">
        <f>IF(AND(spese!V89='pds (12)'!$A$12,spese!AU89&lt;&gt;'pds (12)'!$A$12),spese!AR89,0)</f>
        <v>0</v>
      </c>
      <c r="I11" s="101">
        <f>IF(spese!AN89='pds (12)'!$A$12,spese!AK89,0)</f>
        <v>0</v>
      </c>
      <c r="J11" s="101">
        <f>IF(spese!AU89='pds (12)'!$A$12,spese!AR89,0)</f>
        <v>0</v>
      </c>
    </row>
    <row r="12" spans="1:10">
      <c r="A12" t="s">
        <v>55</v>
      </c>
      <c r="B12" s="101">
        <f>IF(spese!L90='pds (12)'!$A$12,spese!N90,0)</f>
        <v>0</v>
      </c>
      <c r="C12" s="101">
        <f>IF(spese!Q90='pds (12)'!$A$12,spese!S90,0)</f>
        <v>0</v>
      </c>
      <c r="D12" s="101">
        <f>IF(spese!V90='pds (12)'!$A$12,spese!X90,0)</f>
        <v>0</v>
      </c>
      <c r="F12" s="101">
        <f>IF(spese!L90='pds (12)'!$A$12,spese!AG90,0)</f>
        <v>0</v>
      </c>
      <c r="G12" s="101">
        <f>IF(AND(spese!Q90='pds (12)'!$A$12,spese!AN90&lt;&gt;'pds (12)'!$A$12),spese!AK90,0)</f>
        <v>0</v>
      </c>
      <c r="H12" s="101">
        <f>IF(AND(spese!V90='pds (12)'!$A$12,spese!AU90&lt;&gt;'pds (12)'!$A$12),spese!AR90,0)</f>
        <v>0</v>
      </c>
      <c r="I12" s="101">
        <f>IF(spese!AN90='pds (12)'!$A$12,spese!AK90,0)</f>
        <v>0</v>
      </c>
      <c r="J12" s="101">
        <f>IF(spese!AU90='pds (12)'!$A$12,spese!AR90,0)</f>
        <v>0</v>
      </c>
    </row>
    <row r="13" spans="1:10">
      <c r="A13" t="s">
        <v>56</v>
      </c>
      <c r="B13" s="101">
        <f>IF(spese!L91='pds (12)'!$A$12,spese!N91,0)</f>
        <v>0</v>
      </c>
      <c r="C13" s="101">
        <f>IF(spese!Q91='pds (12)'!$A$12,spese!S91,0)</f>
        <v>0</v>
      </c>
      <c r="D13" s="101">
        <f>IF(spese!V91='pds (12)'!$A$12,spese!X91,0)</f>
        <v>0</v>
      </c>
      <c r="F13" s="101">
        <f>IF(spese!L91='pds (12)'!$A$12,spese!AG91,0)</f>
        <v>0</v>
      </c>
      <c r="G13" s="101">
        <f>IF(AND(spese!Q91='pds (12)'!$A$12,spese!AN91&lt;&gt;'pds (12)'!$A$12),spese!AK91,0)</f>
        <v>0</v>
      </c>
      <c r="H13" s="101">
        <f>IF(AND(spese!V91='pds (12)'!$A$12,spese!AU91&lt;&gt;'pds (12)'!$A$12),spese!AR91,0)</f>
        <v>0</v>
      </c>
      <c r="I13" s="101">
        <f>IF(spese!AN91='pds (12)'!$A$12,spese!AK91,0)</f>
        <v>0</v>
      </c>
      <c r="J13" s="101">
        <f>IF(spese!AU91='pds (12)'!$A$12,spese!AR91,0)</f>
        <v>0</v>
      </c>
    </row>
    <row r="14" spans="1:10">
      <c r="A14" t="s">
        <v>57</v>
      </c>
      <c r="B14" s="101">
        <f>IF(spese!L92='pds (12)'!$A$12,spese!N92,0)</f>
        <v>0</v>
      </c>
      <c r="C14" s="101">
        <f>IF(spese!Q92='pds (12)'!$A$12,spese!S92,0)</f>
        <v>0</v>
      </c>
      <c r="D14" s="101">
        <f>IF(spese!V92='pds (12)'!$A$12,spese!X92,0)</f>
        <v>0</v>
      </c>
      <c r="F14" s="101">
        <f>IF(spese!L92='pds (12)'!$A$12,spese!AG92,0)</f>
        <v>0</v>
      </c>
      <c r="G14" s="101">
        <f>IF(AND(spese!Q92='pds (12)'!$A$12,spese!AN92&lt;&gt;'pds (12)'!$A$12),spese!AK92,0)</f>
        <v>0</v>
      </c>
      <c r="H14" s="101">
        <f>IF(AND(spese!V92='pds (12)'!$A$12,spese!AU92&lt;&gt;'pds (12)'!$A$12),spese!AR92,0)</f>
        <v>0</v>
      </c>
      <c r="I14" s="101">
        <f>IF(spese!AN92='pds (12)'!$A$12,spese!AK92,0)</f>
        <v>0</v>
      </c>
      <c r="J14" s="101">
        <f>IF(spese!AU92='pds (12)'!$A$12,spese!AR92,0)</f>
        <v>0</v>
      </c>
    </row>
    <row r="15" spans="1:10">
      <c r="A15" t="s">
        <v>58</v>
      </c>
      <c r="B15" s="101">
        <f>IF(spese!L93='pds (12)'!$A$12,spese!N93,0)</f>
        <v>0</v>
      </c>
      <c r="C15" s="101">
        <f>IF(spese!Q93='pds (12)'!$A$12,spese!S93,0)</f>
        <v>0</v>
      </c>
      <c r="D15" s="101">
        <f>IF(spese!V93='pds (12)'!$A$12,spese!X93,0)</f>
        <v>0</v>
      </c>
      <c r="F15" s="101">
        <f>IF(spese!L93='pds (12)'!$A$12,spese!AG93,0)</f>
        <v>0</v>
      </c>
      <c r="G15" s="101">
        <f>IF(AND(spese!Q93='pds (12)'!$A$12,spese!AN93&lt;&gt;'pds (12)'!$A$12),spese!AK93,0)</f>
        <v>0</v>
      </c>
      <c r="H15" s="101">
        <f>IF(AND(spese!V93='pds (12)'!$A$12,spese!AU93&lt;&gt;'pds (12)'!$A$12),spese!AR93,0)</f>
        <v>0</v>
      </c>
      <c r="I15" s="101">
        <f>IF(spese!AN93='pds (12)'!$A$12,spese!AK93,0)</f>
        <v>0</v>
      </c>
      <c r="J15" s="101">
        <f>IF(spese!AU93='pds (12)'!$A$12,spese!AR93,0)</f>
        <v>0</v>
      </c>
    </row>
    <row r="16" spans="1:10">
      <c r="B16" s="101">
        <f>IF(spese!L94='pds (12)'!$A$12,spese!N94,0)</f>
        <v>0</v>
      </c>
      <c r="C16" s="101">
        <f>IF(spese!Q94='pds (12)'!$A$12,spese!S94,0)</f>
        <v>0</v>
      </c>
      <c r="D16" s="101">
        <f>IF(spese!V94='pds (12)'!$A$12,spese!X94,0)</f>
        <v>0</v>
      </c>
      <c r="F16" s="101">
        <f>IF(spese!L94='pds (12)'!$A$12,spese!AG94,0)</f>
        <v>0</v>
      </c>
      <c r="G16" s="101">
        <f>IF(AND(spese!Q94='pds (12)'!$A$12,spese!AN94&lt;&gt;'pds (12)'!$A$12),spese!AK94,0)</f>
        <v>0</v>
      </c>
      <c r="H16" s="101">
        <f>IF(AND(spese!V94='pds (12)'!$A$12,spese!AU94&lt;&gt;'pds (12)'!$A$12),spese!AR94,0)</f>
        <v>0</v>
      </c>
      <c r="I16" s="101">
        <f>IF(spese!AN94='pds (12)'!$A$12,spese!AK94,0)</f>
        <v>0</v>
      </c>
      <c r="J16" s="101">
        <f>IF(spese!AU94='pds (12)'!$A$12,spese!AR94,0)</f>
        <v>0</v>
      </c>
    </row>
    <row r="17" spans="2:10">
      <c r="B17" s="101">
        <f>IF(spese!L95='pds (12)'!$A$12,spese!N95,0)</f>
        <v>0</v>
      </c>
      <c r="C17" s="101">
        <f>IF(spese!Q95='pds (12)'!$A$12,spese!S95,0)</f>
        <v>0</v>
      </c>
      <c r="D17" s="101">
        <f>IF(spese!V95='pds (12)'!$A$12,spese!X95,0)</f>
        <v>0</v>
      </c>
      <c r="F17" s="101">
        <f>IF(spese!L95='pds (12)'!$A$12,spese!AG95,0)</f>
        <v>0</v>
      </c>
      <c r="G17" s="101">
        <f>IF(AND(spese!Q95='pds (12)'!$A$12,spese!AN95&lt;&gt;'pds (12)'!$A$12),spese!AK95,0)</f>
        <v>0</v>
      </c>
      <c r="H17" s="101">
        <f>IF(AND(spese!V95='pds (12)'!$A$12,spese!AU95&lt;&gt;'pds (12)'!$A$12),spese!AR95,0)</f>
        <v>0</v>
      </c>
      <c r="I17" s="101">
        <f>IF(spese!AN95='pds (12)'!$A$12,spese!AK95,0)</f>
        <v>0</v>
      </c>
      <c r="J17" s="101">
        <f>IF(spese!AU95='pds (12)'!$A$12,spese!AR95,0)</f>
        <v>0</v>
      </c>
    </row>
    <row r="18" spans="2:10">
      <c r="B18" s="101">
        <f>IF(spese!L96='pds (12)'!$A$12,spese!N96,0)</f>
        <v>0</v>
      </c>
      <c r="C18" s="101">
        <f>IF(spese!Q96='pds (12)'!$A$12,spese!S96,0)</f>
        <v>0</v>
      </c>
      <c r="D18" s="101">
        <f>IF(spese!V96='pds (12)'!$A$12,spese!X96,0)</f>
        <v>0</v>
      </c>
      <c r="F18" s="101">
        <f>IF(spese!L96='pds (12)'!$A$12,spese!AG96,0)</f>
        <v>0</v>
      </c>
      <c r="G18" s="101">
        <f>IF(AND(spese!Q96='pds (12)'!$A$12,spese!AN96&lt;&gt;'pds (12)'!$A$12),spese!AK96,0)</f>
        <v>0</v>
      </c>
      <c r="H18" s="101">
        <f>IF(AND(spese!V96='pds (12)'!$A$12,spese!AU96&lt;&gt;'pds (12)'!$A$12),spese!AR96,0)</f>
        <v>0</v>
      </c>
      <c r="I18" s="101">
        <f>IF(spese!AN96='pds (12)'!$A$12,spese!AK96,0)</f>
        <v>0</v>
      </c>
      <c r="J18" s="101">
        <f>IF(spese!AU96='pds (12)'!$A$12,spese!AR96,0)</f>
        <v>0</v>
      </c>
    </row>
    <row r="19" spans="2:10">
      <c r="B19" s="101">
        <f>IF(spese!L97='pds (12)'!$A$12,spese!N97,0)</f>
        <v>0</v>
      </c>
      <c r="C19" s="101">
        <f>IF(spese!Q97='pds (12)'!$A$12,spese!S97,0)</f>
        <v>0</v>
      </c>
      <c r="D19" s="101">
        <f>IF(spese!V97='pds (12)'!$A$12,spese!X97,0)</f>
        <v>0</v>
      </c>
      <c r="F19" s="101">
        <f>IF(spese!L97='pds (12)'!$A$12,spese!AG97,0)</f>
        <v>0</v>
      </c>
      <c r="G19" s="101">
        <f>IF(AND(spese!Q97='pds (12)'!$A$12,spese!AN97&lt;&gt;'pds (12)'!$A$12),spese!AK97,0)</f>
        <v>0</v>
      </c>
      <c r="H19" s="101">
        <f>IF(AND(spese!V97='pds (12)'!$A$12,spese!AU97&lt;&gt;'pds (12)'!$A$12),spese!AR97,0)</f>
        <v>0</v>
      </c>
      <c r="I19" s="101">
        <f>IF(spese!AN97='pds (12)'!$A$12,spese!AK97,0)</f>
        <v>0</v>
      </c>
      <c r="J19" s="101">
        <f>IF(spese!AU97='pds (12)'!$A$12,spese!AR97,0)</f>
        <v>0</v>
      </c>
    </row>
    <row r="20" spans="2:10">
      <c r="B20" s="101">
        <f>IF(spese!L98='pds (12)'!$A$12,spese!N98,0)</f>
        <v>0</v>
      </c>
      <c r="C20" s="101">
        <f>IF(spese!Q98='pds (12)'!$A$12,spese!S98,0)</f>
        <v>0</v>
      </c>
      <c r="D20" s="101">
        <f>IF(spese!V98='pds (12)'!$A$12,spese!X98,0)</f>
        <v>0</v>
      </c>
      <c r="F20" s="101">
        <f>IF(spese!L98='pds (12)'!$A$12,spese!AG98,0)</f>
        <v>0</v>
      </c>
      <c r="G20" s="101">
        <f>IF(AND(spese!Q98='pds (12)'!$A$12,spese!AN98&lt;&gt;'pds (12)'!$A$12),spese!AK98,0)</f>
        <v>0</v>
      </c>
      <c r="H20" s="101">
        <f>IF(AND(spese!V98='pds (12)'!$A$12,spese!AU98&lt;&gt;'pds (12)'!$A$12),spese!AR98,0)</f>
        <v>0</v>
      </c>
      <c r="I20" s="101">
        <f>IF(spese!AN98='pds (12)'!$A$12,spese!AK98,0)</f>
        <v>0</v>
      </c>
      <c r="J20" s="101">
        <f>IF(spese!AU98='pds (12)'!$A$12,spese!AR98,0)</f>
        <v>0</v>
      </c>
    </row>
    <row r="21" spans="2:10">
      <c r="B21" s="101">
        <f>IF(spese!L99='pds (12)'!$A$12,spese!N99,0)</f>
        <v>0</v>
      </c>
      <c r="C21" s="101">
        <f>IF(spese!Q99='pds (12)'!$A$12,spese!S99,0)</f>
        <v>0</v>
      </c>
      <c r="D21" s="101">
        <f>IF(spese!V99='pds (12)'!$A$12,spese!X99,0)</f>
        <v>0</v>
      </c>
      <c r="F21" s="101">
        <f>IF(spese!L99='pds (12)'!$A$12,spese!AG99,0)</f>
        <v>0</v>
      </c>
      <c r="G21" s="101">
        <f>IF(AND(spese!Q99='pds (12)'!$A$12,spese!AN99&lt;&gt;'pds (12)'!$A$12),spese!AK99,0)</f>
        <v>0</v>
      </c>
      <c r="H21" s="101">
        <f>IF(AND(spese!V99='pds (12)'!$A$12,spese!AU99&lt;&gt;'pds (12)'!$A$12),spese!AR99,0)</f>
        <v>0</v>
      </c>
      <c r="I21" s="101">
        <f>IF(spese!AN99='pds (12)'!$A$12,spese!AK99,0)</f>
        <v>0</v>
      </c>
      <c r="J21" s="101">
        <f>IF(spese!AU99='pds (12)'!$A$12,spese!AR99,0)</f>
        <v>0</v>
      </c>
    </row>
    <row r="22" spans="2:10">
      <c r="B22" s="101">
        <f>IF(spese!L100='pds (12)'!$A$12,spese!N100,0)</f>
        <v>0</v>
      </c>
      <c r="C22" s="101">
        <f>IF(spese!Q100='pds (12)'!$A$12,spese!S100,0)</f>
        <v>0</v>
      </c>
      <c r="D22" s="101">
        <f>IF(spese!V100='pds (12)'!$A$12,spese!X100,0)</f>
        <v>0</v>
      </c>
      <c r="F22" s="101">
        <f>IF(spese!L100='pds (12)'!$A$12,spese!AG100,0)</f>
        <v>0</v>
      </c>
      <c r="G22" s="101">
        <f>IF(AND(spese!Q100='pds (12)'!$A$12,spese!AN100&lt;&gt;'pds (12)'!$A$12),spese!AK100,0)</f>
        <v>0</v>
      </c>
      <c r="H22" s="101">
        <f>IF(AND(spese!V100='pds (12)'!$A$12,spese!AU100&lt;&gt;'pds (12)'!$A$12),spese!AR100,0)</f>
        <v>0</v>
      </c>
      <c r="I22" s="101">
        <f>IF(spese!AN100='pds (12)'!$A$12,spese!AK100,0)</f>
        <v>0</v>
      </c>
      <c r="J22" s="101">
        <f>IF(spese!AU100='pds (12)'!$A$12,spese!AR100,0)</f>
        <v>0</v>
      </c>
    </row>
    <row r="23" spans="2:10">
      <c r="B23" s="101">
        <f>IF(spese!L101='pds (12)'!$A$12,spese!N101,0)</f>
        <v>0</v>
      </c>
      <c r="C23" s="101">
        <f>IF(spese!Q101='pds (12)'!$A$12,spese!S101,0)</f>
        <v>0</v>
      </c>
      <c r="D23" s="101">
        <f>IF(spese!V101='pds (12)'!$A$12,spese!X101,0)</f>
        <v>0</v>
      </c>
      <c r="F23" s="101">
        <f>IF(spese!L101='pds (12)'!$A$12,spese!AG101,0)</f>
        <v>0</v>
      </c>
      <c r="G23" s="101">
        <f>IF(AND(spese!Q101='pds (12)'!$A$12,spese!AN101&lt;&gt;'pds (12)'!$A$12),spese!AK101,0)</f>
        <v>0</v>
      </c>
      <c r="H23" s="101">
        <f>IF(AND(spese!V101='pds (12)'!$A$12,spese!AU101&lt;&gt;'pds (12)'!$A$12),spese!AR101,0)</f>
        <v>0</v>
      </c>
      <c r="I23" s="101">
        <f>IF(spese!AN101='pds (12)'!$A$12,spese!AK101,0)</f>
        <v>0</v>
      </c>
      <c r="J23" s="101">
        <f>IF(spese!AU101='pds (12)'!$A$12,spese!AR101,0)</f>
        <v>0</v>
      </c>
    </row>
    <row r="24" spans="2:10">
      <c r="B24" s="101">
        <f>IF(spese!L102='pds (12)'!$A$12,spese!N102,0)</f>
        <v>0</v>
      </c>
      <c r="C24" s="101">
        <f>IF(spese!Q102='pds (12)'!$A$12,spese!S102,0)</f>
        <v>0</v>
      </c>
      <c r="D24" s="101">
        <f>IF(spese!V102='pds (12)'!$A$12,spese!X102,0)</f>
        <v>0</v>
      </c>
      <c r="F24" s="101">
        <f>IF(spese!L102='pds (12)'!$A$12,spese!AG102,0)</f>
        <v>0</v>
      </c>
      <c r="G24" s="101">
        <f>IF(AND(spese!Q102='pds (12)'!$A$12,spese!AN102&lt;&gt;'pds (12)'!$A$12),spese!AK102,0)</f>
        <v>0</v>
      </c>
      <c r="H24" s="101">
        <f>IF(AND(spese!V102='pds (12)'!$A$12,spese!AU102&lt;&gt;'pds (12)'!$A$12),spese!AR102,0)</f>
        <v>0</v>
      </c>
      <c r="I24" s="101">
        <f>IF(spese!AN102='pds (12)'!$A$12,spese!AK102,0)</f>
        <v>0</v>
      </c>
      <c r="J24" s="101">
        <f>IF(spese!AU102='pds (12)'!$A$12,spese!AR102,0)</f>
        <v>0</v>
      </c>
    </row>
    <row r="25" spans="2:10">
      <c r="B25" s="101">
        <f>IF(spese!L103='pds (12)'!$A$12,spese!N103,0)</f>
        <v>0</v>
      </c>
      <c r="C25" s="101">
        <f>IF(spese!Q103='pds (12)'!$A$12,spese!S103,0)</f>
        <v>0</v>
      </c>
      <c r="D25" s="101">
        <f>IF(spese!V103='pds (12)'!$A$12,spese!X103,0)</f>
        <v>0</v>
      </c>
      <c r="F25" s="101">
        <f>IF(spese!L103='pds (12)'!$A$12,spese!AG103,0)</f>
        <v>0</v>
      </c>
      <c r="G25" s="101">
        <f>IF(AND(spese!Q103='pds (12)'!$A$12,spese!AN103&lt;&gt;'pds (12)'!$A$12),spese!AK103,0)</f>
        <v>0</v>
      </c>
      <c r="H25" s="101">
        <f>IF(AND(spese!V103='pds (12)'!$A$12,spese!AU103&lt;&gt;'pds (12)'!$A$12),spese!AR103,0)</f>
        <v>0</v>
      </c>
      <c r="I25" s="101">
        <f>IF(spese!AN103='pds (12)'!$A$12,spese!AK103,0)</f>
        <v>0</v>
      </c>
      <c r="J25" s="101">
        <f>IF(spese!AU103='pds (12)'!$A$12,spese!AR103,0)</f>
        <v>0</v>
      </c>
    </row>
    <row r="26" spans="2:10">
      <c r="B26" s="101">
        <f>IF(spese!L104='pds (12)'!$A$12,spese!N104,0)</f>
        <v>0</v>
      </c>
      <c r="C26" s="101">
        <f>IF(spese!Q104='pds (12)'!$A$12,spese!S104,0)</f>
        <v>0</v>
      </c>
      <c r="D26" s="101">
        <f>IF(spese!V104='pds (12)'!$A$12,spese!X104,0)</f>
        <v>0</v>
      </c>
      <c r="F26" s="101">
        <f>IF(spese!L104='pds (12)'!$A$12,spese!AG104,0)</f>
        <v>0</v>
      </c>
      <c r="G26" s="101">
        <f>IF(AND(spese!Q104='pds (12)'!$A$12,spese!AN104&lt;&gt;'pds (12)'!$A$12),spese!AK104,0)</f>
        <v>0</v>
      </c>
      <c r="H26" s="101">
        <f>IF(AND(spese!V104='pds (12)'!$A$12,spese!AU104&lt;&gt;'pds (12)'!$A$12),spese!AR104,0)</f>
        <v>0</v>
      </c>
      <c r="I26" s="101">
        <f>IF(spese!AN104='pds (12)'!$A$12,spese!AK104,0)</f>
        <v>0</v>
      </c>
      <c r="J26" s="101">
        <f>IF(spese!AU104='pds (12)'!$A$12,spese!AR104,0)</f>
        <v>0</v>
      </c>
    </row>
    <row r="27" spans="2:10">
      <c r="B27" s="101">
        <f>IF(spese!L105='pds (12)'!$A$12,spese!N105,0)</f>
        <v>0</v>
      </c>
      <c r="C27" s="101">
        <f>IF(spese!Q105='pds (12)'!$A$12,spese!S105,0)</f>
        <v>0</v>
      </c>
      <c r="D27" s="101">
        <f>IF(spese!V105='pds (12)'!$A$12,spese!X105,0)</f>
        <v>0</v>
      </c>
      <c r="F27" s="101">
        <f>IF(spese!L105='pds (12)'!$A$12,spese!AG105,0)</f>
        <v>0</v>
      </c>
      <c r="G27" s="101">
        <f>IF(AND(spese!Q105='pds (12)'!$A$12,spese!AN105&lt;&gt;'pds (12)'!$A$12),spese!AK105,0)</f>
        <v>0</v>
      </c>
      <c r="H27" s="101">
        <f>IF(AND(spese!V105='pds (12)'!$A$12,spese!AU105&lt;&gt;'pds (12)'!$A$12),spese!AR105,0)</f>
        <v>0</v>
      </c>
      <c r="I27" s="101">
        <f>IF(spese!AN105='pds (12)'!$A$12,spese!AK105,0)</f>
        <v>0</v>
      </c>
      <c r="J27" s="101">
        <f>IF(spese!AU105='pds (12)'!$A$12,spese!AR105,0)</f>
        <v>0</v>
      </c>
    </row>
    <row r="28" spans="2:10">
      <c r="B28" s="101">
        <f>IF(spese!L106='pds (12)'!$A$12,spese!N106,0)</f>
        <v>0</v>
      </c>
      <c r="C28" s="101">
        <f>IF(spese!Q106='pds (12)'!$A$12,spese!S106,0)</f>
        <v>0</v>
      </c>
      <c r="D28" s="101">
        <f>IF(spese!V106='pds (12)'!$A$12,spese!X106,0)</f>
        <v>0</v>
      </c>
      <c r="F28" s="101">
        <f>IF(spese!L106='pds (12)'!$A$12,spese!AG106,0)</f>
        <v>0</v>
      </c>
      <c r="G28" s="101">
        <f>IF(AND(spese!Q106='pds (12)'!$A$12,spese!AN106&lt;&gt;'pds (12)'!$A$12),spese!AK106,0)</f>
        <v>0</v>
      </c>
      <c r="H28" s="101">
        <f>IF(AND(spese!V106='pds (12)'!$A$12,spese!AU106&lt;&gt;'pds (12)'!$A$12),spese!AR106,0)</f>
        <v>0</v>
      </c>
      <c r="I28" s="101">
        <f>IF(spese!AN106='pds (12)'!$A$12,spese!AK106,0)</f>
        <v>0</v>
      </c>
      <c r="J28" s="101">
        <f>IF(spese!AU106='pds (12)'!$A$12,spese!AR106,0)</f>
        <v>0</v>
      </c>
    </row>
    <row r="29" spans="2:10">
      <c r="B29" s="101">
        <f>IF(spese!L107='pds (12)'!$A$12,spese!N107,0)</f>
        <v>0</v>
      </c>
      <c r="C29" s="101">
        <f>IF(spese!Q107='pds (12)'!$A$12,spese!S107,0)</f>
        <v>0</v>
      </c>
      <c r="D29" s="101">
        <f>IF(spese!V107='pds (12)'!$A$12,spese!X107,0)</f>
        <v>0</v>
      </c>
      <c r="F29" s="101">
        <f>IF(spese!L107='pds (12)'!$A$12,spese!AG107,0)</f>
        <v>0</v>
      </c>
      <c r="G29" s="101">
        <f>IF(AND(spese!Q107='pds (12)'!$A$12,spese!AN107&lt;&gt;'pds (12)'!$A$12),spese!AK107,0)</f>
        <v>0</v>
      </c>
      <c r="H29" s="101">
        <f>IF(AND(spese!V107='pds (12)'!$A$12,spese!AU107&lt;&gt;'pds (12)'!$A$12),spese!AR107,0)</f>
        <v>0</v>
      </c>
      <c r="I29" s="101">
        <f>IF(spese!AN107='pds (12)'!$A$12,spese!AK107,0)</f>
        <v>0</v>
      </c>
      <c r="J29" s="101">
        <f>IF(spese!AU107='pds (12)'!$A$12,spese!AR107,0)</f>
        <v>0</v>
      </c>
    </row>
    <row r="30" spans="2:10">
      <c r="B30" s="101">
        <f>IF(spese!L108='pds (12)'!$A$12,spese!N108,0)</f>
        <v>0</v>
      </c>
      <c r="C30" s="101">
        <f>IF(spese!Q108='pds (12)'!$A$12,spese!S108,0)</f>
        <v>0</v>
      </c>
      <c r="D30" s="101">
        <f>IF(spese!V108='pds (12)'!$A$12,spese!X108,0)</f>
        <v>0</v>
      </c>
      <c r="F30" s="101">
        <f>IF(spese!L108='pds (12)'!$A$12,spese!AG108,0)</f>
        <v>0</v>
      </c>
      <c r="G30" s="101">
        <f>IF(AND(spese!Q108='pds (12)'!$A$12,spese!AN108&lt;&gt;'pds (12)'!$A$12),spese!AK108,0)</f>
        <v>0</v>
      </c>
      <c r="H30" s="101">
        <f>IF(AND(spese!V108='pds (12)'!$A$12,spese!AU108&lt;&gt;'pds (12)'!$A$12),spese!AR108,0)</f>
        <v>0</v>
      </c>
      <c r="I30" s="101">
        <f>IF(spese!AN108='pds (12)'!$A$12,spese!AK108,0)</f>
        <v>0</v>
      </c>
      <c r="J30" s="101">
        <f>IF(spese!AU108='pds (12)'!$A$12,spese!AR108,0)</f>
        <v>0</v>
      </c>
    </row>
    <row r="31" spans="2:10">
      <c r="B31" s="101">
        <f>IF(spese!L109='pds (12)'!$A$12,spese!N109,0)</f>
        <v>0</v>
      </c>
      <c r="C31" s="101">
        <f>IF(spese!Q109='pds (12)'!$A$12,spese!S109,0)</f>
        <v>0</v>
      </c>
      <c r="D31" s="101">
        <f>IF(spese!V109='pds (12)'!$A$12,spese!X109,0)</f>
        <v>0</v>
      </c>
      <c r="F31" s="101">
        <f>IF(spese!L109='pds (12)'!$A$12,spese!AG109,0)</f>
        <v>0</v>
      </c>
      <c r="G31" s="101">
        <f>IF(AND(spese!Q109='pds (12)'!$A$12,spese!AN109&lt;&gt;'pds (12)'!$A$12),spese!AK109,0)</f>
        <v>0</v>
      </c>
      <c r="H31" s="101">
        <f>IF(AND(spese!V109='pds (12)'!$A$12,spese!AU109&lt;&gt;'pds (12)'!$A$12),spese!AR109,0)</f>
        <v>0</v>
      </c>
      <c r="I31" s="101">
        <f>IF(spese!AN109='pds (12)'!$A$12,spese!AK109,0)</f>
        <v>0</v>
      </c>
      <c r="J31" s="101">
        <f>IF(spese!AU109='pds (12)'!$A$12,spese!AR109,0)</f>
        <v>0</v>
      </c>
    </row>
    <row r="32" spans="2:10">
      <c r="B32" s="101">
        <f>IF(spese!L110='pds (12)'!$A$12,spese!N110,0)</f>
        <v>0</v>
      </c>
      <c r="C32" s="101">
        <f>IF(spese!Q110='pds (12)'!$A$12,spese!S110,0)</f>
        <v>0</v>
      </c>
      <c r="D32" s="101">
        <f>IF(spese!V110='pds (12)'!$A$12,spese!X110,0)</f>
        <v>0</v>
      </c>
      <c r="F32" s="101">
        <f>IF(spese!L110='pds (12)'!$A$12,spese!AG110,0)</f>
        <v>0</v>
      </c>
      <c r="G32" s="101">
        <f>IF(AND(spese!Q110='pds (12)'!$A$12,spese!AN110&lt;&gt;'pds (12)'!$A$12),spese!AK110,0)</f>
        <v>0</v>
      </c>
      <c r="H32" s="101">
        <f>IF(AND(spese!V110='pds (12)'!$A$12,spese!AU110&lt;&gt;'pds (12)'!$A$12),spese!AR110,0)</f>
        <v>0</v>
      </c>
      <c r="I32" s="101">
        <f>IF(spese!AN110='pds (12)'!$A$12,spese!AK110,0)</f>
        <v>0</v>
      </c>
      <c r="J32" s="101">
        <f>IF(spese!AU110='pds (12)'!$A$12,spese!AR110,0)</f>
        <v>0</v>
      </c>
    </row>
    <row r="33" spans="2:10">
      <c r="B33" s="101">
        <f>IF(spese!L111='pds (12)'!$A$12,spese!N111,0)</f>
        <v>0</v>
      </c>
      <c r="C33" s="101">
        <f>IF(spese!Q111='pds (12)'!$A$12,spese!S111,0)</f>
        <v>0</v>
      </c>
      <c r="D33" s="101">
        <f>IF(spese!V111='pds (12)'!$A$12,spese!X111,0)</f>
        <v>0</v>
      </c>
      <c r="F33" s="101">
        <f>IF(spese!L111='pds (12)'!$A$12,spese!AG111,0)</f>
        <v>0</v>
      </c>
      <c r="G33" s="101">
        <f>IF(AND(spese!Q111='pds (12)'!$A$12,spese!AN111&lt;&gt;'pds (12)'!$A$12),spese!AK111,0)</f>
        <v>0</v>
      </c>
      <c r="H33" s="101">
        <f>IF(AND(spese!V111='pds (12)'!$A$12,spese!AU111&lt;&gt;'pds (12)'!$A$12),spese!AR111,0)</f>
        <v>0</v>
      </c>
      <c r="I33" s="101">
        <f>IF(spese!AN111='pds (12)'!$A$12,spese!AK111,0)</f>
        <v>0</v>
      </c>
      <c r="J33" s="101">
        <f>IF(spese!AU111='pds (12)'!$A$12,spese!AR111,0)</f>
        <v>0</v>
      </c>
    </row>
    <row r="34" spans="2:10">
      <c r="B34" s="101">
        <f>IF(spese!L112='pds (12)'!$A$12,spese!N112,0)</f>
        <v>0</v>
      </c>
      <c r="C34" s="101">
        <f>IF(spese!Q112='pds (12)'!$A$12,spese!S112,0)</f>
        <v>0</v>
      </c>
      <c r="D34" s="101">
        <f>IF(spese!V112='pds (12)'!$A$12,spese!X112,0)</f>
        <v>0</v>
      </c>
      <c r="F34" s="101">
        <f>IF(spese!L112='pds (12)'!$A$12,spese!AG112,0)</f>
        <v>0</v>
      </c>
      <c r="G34" s="101">
        <f>IF(AND(spese!Q112='pds (12)'!$A$12,spese!AN112&lt;&gt;'pds (12)'!$A$12),spese!AK112,0)</f>
        <v>0</v>
      </c>
      <c r="H34" s="101">
        <f>IF(AND(spese!V112='pds (12)'!$A$12,spese!AU112&lt;&gt;'pds (12)'!$A$12),spese!AR112,0)</f>
        <v>0</v>
      </c>
      <c r="I34" s="101">
        <f>IF(spese!AN112='pds (12)'!$A$12,spese!AK112,0)</f>
        <v>0</v>
      </c>
      <c r="J34" s="101">
        <f>IF(spese!AU112='pds (12)'!$A$12,spese!AR112,0)</f>
        <v>0</v>
      </c>
    </row>
    <row r="35" spans="2:10">
      <c r="B35" s="101">
        <f>IF(spese!L113='pds (12)'!$A$12,spese!N113,0)</f>
        <v>0</v>
      </c>
      <c r="C35" s="101">
        <f>IF(spese!Q113='pds (12)'!$A$12,spese!S113,0)</f>
        <v>0</v>
      </c>
      <c r="D35" s="101">
        <f>IF(spese!V113='pds (12)'!$A$12,spese!X113,0)</f>
        <v>0</v>
      </c>
      <c r="F35" s="101">
        <f>IF(spese!L113='pds (12)'!$A$12,spese!AG113,0)</f>
        <v>0</v>
      </c>
      <c r="G35" s="101">
        <f>IF(AND(spese!Q113='pds (12)'!$A$12,spese!AN113&lt;&gt;'pds (12)'!$A$12),spese!AK113,0)</f>
        <v>0</v>
      </c>
      <c r="H35" s="101">
        <f>IF(AND(spese!V113='pds (12)'!$A$12,spese!AU113&lt;&gt;'pds (12)'!$A$12),spese!AR113,0)</f>
        <v>0</v>
      </c>
      <c r="I35" s="101">
        <f>IF(spese!AN113='pds (12)'!$A$12,spese!AK113,0)</f>
        <v>0</v>
      </c>
      <c r="J35" s="101">
        <f>IF(spese!AU113='pds (12)'!$A$12,spese!AR113,0)</f>
        <v>0</v>
      </c>
    </row>
    <row r="36" spans="2:10">
      <c r="B36" s="101">
        <f>IF(spese!L114='pds (12)'!$A$12,spese!N114,0)</f>
        <v>0</v>
      </c>
      <c r="C36" s="101">
        <f>IF(spese!Q114='pds (12)'!$A$12,spese!S114,0)</f>
        <v>0</v>
      </c>
      <c r="D36" s="101">
        <f>IF(spese!V114='pds (12)'!$A$12,spese!X114,0)</f>
        <v>0</v>
      </c>
      <c r="F36" s="101">
        <f>IF(spese!L114='pds (12)'!$A$12,spese!AG114,0)</f>
        <v>0</v>
      </c>
      <c r="G36" s="101">
        <f>IF(AND(spese!Q114='pds (12)'!$A$12,spese!AN114&lt;&gt;'pds (12)'!$A$12),spese!AK114,0)</f>
        <v>0</v>
      </c>
      <c r="H36" s="101">
        <f>IF(AND(spese!V114='pds (12)'!$A$12,spese!AU114&lt;&gt;'pds (12)'!$A$12),spese!AR114,0)</f>
        <v>0</v>
      </c>
      <c r="I36" s="101">
        <f>IF(spese!AN114='pds (12)'!$A$12,spese!AK114,0)</f>
        <v>0</v>
      </c>
      <c r="J36" s="101">
        <f>IF(spese!AU114='pds (12)'!$A$12,spese!AR114,0)</f>
        <v>0</v>
      </c>
    </row>
    <row r="37" spans="2:10">
      <c r="B37" s="101">
        <f>IF(spese!L115='pds (12)'!$A$12,spese!N115,0)</f>
        <v>0</v>
      </c>
      <c r="C37" s="101">
        <f>IF(spese!Q115='pds (12)'!$A$12,spese!S115,0)</f>
        <v>0</v>
      </c>
      <c r="D37" s="101">
        <f>IF(spese!V115='pds (12)'!$A$12,spese!X115,0)</f>
        <v>0</v>
      </c>
      <c r="F37" s="101">
        <f>IF(spese!L115='pds (12)'!$A$12,spese!AG115,0)</f>
        <v>0</v>
      </c>
      <c r="G37" s="101">
        <f>IF(AND(spese!Q115='pds (12)'!$A$12,spese!AN115&lt;&gt;'pds (12)'!$A$12),spese!AK115,0)</f>
        <v>0</v>
      </c>
      <c r="H37" s="101">
        <f>IF(AND(spese!V115='pds (12)'!$A$12,spese!AU115&lt;&gt;'pds (12)'!$A$12),spese!AR115,0)</f>
        <v>0</v>
      </c>
      <c r="I37" s="101">
        <f>IF(spese!AN115='pds (12)'!$A$12,spese!AK115,0)</f>
        <v>0</v>
      </c>
      <c r="J37" s="101">
        <f>IF(spese!AU115='pds (12)'!$A$12,spese!AR115,0)</f>
        <v>0</v>
      </c>
    </row>
    <row r="38" spans="2:10">
      <c r="B38" s="101">
        <f>IF(spese!L116='pds (12)'!$A$12,spese!N116,0)</f>
        <v>0</v>
      </c>
      <c r="C38" s="101">
        <f>IF(spese!Q116='pds (12)'!$A$12,spese!S116,0)</f>
        <v>0</v>
      </c>
      <c r="D38" s="101">
        <f>IF(spese!V116='pds (12)'!$A$12,spese!X116,0)</f>
        <v>0</v>
      </c>
      <c r="F38" s="101">
        <f>IF(spese!L116='pds (12)'!$A$12,spese!AG116,0)</f>
        <v>0</v>
      </c>
      <c r="G38" s="101">
        <f>IF(AND(spese!Q116='pds (12)'!$A$12,spese!AN116&lt;&gt;'pds (12)'!$A$12),spese!AK116,0)</f>
        <v>0</v>
      </c>
      <c r="H38" s="101">
        <f>IF(AND(spese!V116='pds (12)'!$A$12,spese!AU116&lt;&gt;'pds (12)'!$A$12),spese!AR116,0)</f>
        <v>0</v>
      </c>
      <c r="I38" s="101">
        <f>IF(spese!AN116='pds (12)'!$A$12,spese!AK116,0)</f>
        <v>0</v>
      </c>
      <c r="J38" s="101">
        <f>IF(spese!AU116='pds (12)'!$A$12,spese!AR116,0)</f>
        <v>0</v>
      </c>
    </row>
    <row r="39" spans="2:10">
      <c r="B39" s="101">
        <f>IF(spese!L117='pds (12)'!$A$12,spese!N117,0)</f>
        <v>0</v>
      </c>
      <c r="C39" s="101">
        <f>IF(spese!Q117='pds (12)'!$A$12,spese!S117,0)</f>
        <v>0</v>
      </c>
      <c r="D39" s="101">
        <f>IF(spese!V117='pds (12)'!$A$12,spese!X117,0)</f>
        <v>0</v>
      </c>
      <c r="F39" s="101">
        <f>IF(spese!L117='pds (12)'!$A$12,spese!AG117,0)</f>
        <v>0</v>
      </c>
      <c r="G39" s="101">
        <f>IF(AND(spese!Q117='pds (12)'!$A$12,spese!AN117&lt;&gt;'pds (12)'!$A$12),spese!AK117,0)</f>
        <v>0</v>
      </c>
      <c r="H39" s="101">
        <f>IF(AND(spese!V117='pds (12)'!$A$12,spese!AU117&lt;&gt;'pds (12)'!$A$12),spese!AR117,0)</f>
        <v>0</v>
      </c>
      <c r="I39" s="101">
        <f>IF(spese!AN117='pds (12)'!$A$12,spese!AK117,0)</f>
        <v>0</v>
      </c>
      <c r="J39" s="101">
        <f>IF(spese!AU117='pds (12)'!$A$12,spese!AR117,0)</f>
        <v>0</v>
      </c>
    </row>
  </sheetData>
  <pageMargins left="0.7" right="0.7" top="0.75" bottom="0.75" header="0.3" footer="0.3"/>
  <pageSetup paperSize="9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9" workbookViewId="0">
      <selection activeCell="B27" sqref="B27:J39"/>
    </sheetView>
  </sheetViews>
  <sheetFormatPr defaultRowHeight="12.75"/>
  <cols>
    <col min="1" max="1" width="25.85546875" customWidth="1"/>
    <col min="2" max="2" width="11.28515625" customWidth="1"/>
  </cols>
  <sheetData>
    <row r="1" spans="1:10">
      <c r="A1" t="s">
        <v>56</v>
      </c>
    </row>
    <row r="2" spans="1:10">
      <c r="A2" t="s">
        <v>45</v>
      </c>
      <c r="B2">
        <f>IF(spese!L72='pds (13)'!$A$133,spese!N72,0)</f>
        <v>0</v>
      </c>
      <c r="C2">
        <f>IF(spese!Q72='pds (13)'!$A$13,spese!S72,0)</f>
        <v>0</v>
      </c>
      <c r="D2">
        <f>IF(spese!V72='pds (13)'!$A$13,spese!X72,0)</f>
        <v>0</v>
      </c>
      <c r="F2">
        <f>IF(spese!L72='pds (13)'!$A$13,spese!AG72,0)</f>
        <v>0</v>
      </c>
      <c r="G2" s="102">
        <f>IF(AND(spese!Q72='pds (13)'!$A$13,spese!AN80&lt;&gt;'pds (13)'!$A$13),spese!AK72,0)</f>
        <v>0</v>
      </c>
      <c r="H2" s="102">
        <f>IF(AND(spese!V72='pds (13)'!$A$13,spese!AU80&lt;&gt;'pds (13)'!$A$13),spese!AR72,0)</f>
        <v>0</v>
      </c>
      <c r="I2" s="102">
        <f>IF(spese!AN72='pds (13)'!$A$13,spese!AK72,0)</f>
        <v>0</v>
      </c>
      <c r="J2" s="102">
        <f>IF(spese!AU72='pds (13)'!$A$13,spese!AR72,0)</f>
        <v>0</v>
      </c>
    </row>
    <row r="3" spans="1:10">
      <c r="A3" t="s">
        <v>46</v>
      </c>
      <c r="B3">
        <f>IF(spese!L73='pds (13)'!$A$13,spese!N73,0)</f>
        <v>0</v>
      </c>
      <c r="C3">
        <f>IF(spese!Q73='pds (13)'!$A$13,spese!S73,0)</f>
        <v>0</v>
      </c>
      <c r="D3">
        <f>IF(spese!V73='pds (13)'!$A$13,spese!X73,0)</f>
        <v>0</v>
      </c>
      <c r="F3">
        <f>IF(spese!L73='pds (13)'!$A$13,spese!AG73,0)</f>
        <v>0</v>
      </c>
      <c r="G3" s="102">
        <f>IF(AND(spese!Q73='pds (13)'!$A$13,spese!AN81&lt;&gt;'pds (13)'!$A$13),spese!AK73,0)</f>
        <v>0</v>
      </c>
      <c r="H3" s="102">
        <f>IF(AND(spese!V73='pds (13)'!$A$13,spese!AU81&lt;&gt;'pds (13)'!$A$13),spese!AR73,0)</f>
        <v>0</v>
      </c>
      <c r="I3" s="102">
        <f>IF(spese!AN73='pds (13)'!$A$13,spese!AK73,0)</f>
        <v>0</v>
      </c>
      <c r="J3" s="102">
        <f>IF(spese!AU73='pds (13)'!$A$13,spese!AR73,0)</f>
        <v>0</v>
      </c>
    </row>
    <row r="4" spans="1:10">
      <c r="A4" t="s">
        <v>47</v>
      </c>
      <c r="B4">
        <f>IF(spese!L74='pds (13)'!$A$13,spese!N74,0)</f>
        <v>0</v>
      </c>
      <c r="C4">
        <f>IF(spese!Q74='pds (13)'!$A$13,spese!S74,0)</f>
        <v>0</v>
      </c>
      <c r="D4">
        <f>IF(spese!V74='pds (13)'!$A$13,spese!X74,0)</f>
        <v>0</v>
      </c>
      <c r="F4">
        <f>IF(spese!L74='pds (13)'!$A$13,spese!AG74,0)</f>
        <v>0</v>
      </c>
      <c r="G4" s="102">
        <f>IF(AND(spese!Q74='pds (13)'!$A$13,spese!AN82&lt;&gt;'pds (13)'!$A$13),spese!AK74,0)</f>
        <v>0</v>
      </c>
      <c r="H4" s="102">
        <f>IF(AND(spese!V74='pds (13)'!$A$13,spese!AU82&lt;&gt;'pds (13)'!$A$13),spese!AR74,0)</f>
        <v>0</v>
      </c>
      <c r="I4" s="102">
        <f>IF(spese!AN74='pds (13)'!$A$13,spese!AK74,0)</f>
        <v>0</v>
      </c>
      <c r="J4" s="102">
        <f>IF(spese!AU74='pds (13)'!$A$13,spese!AR74,0)</f>
        <v>0</v>
      </c>
    </row>
    <row r="5" spans="1:10">
      <c r="A5" t="s">
        <v>48</v>
      </c>
      <c r="B5">
        <f>IF(spese!L75='pds (13)'!$A$13,spese!N75,0)</f>
        <v>0</v>
      </c>
      <c r="C5">
        <f>IF(spese!Q75='pds (13)'!$A$13,spese!S75,0)</f>
        <v>0</v>
      </c>
      <c r="D5">
        <f>IF(spese!V75='pds (13)'!$A$13,spese!X75,0)</f>
        <v>0</v>
      </c>
      <c r="F5">
        <f>IF(spese!L75='pds (13)'!$A$13,spese!AG75,0)</f>
        <v>0</v>
      </c>
      <c r="G5" s="102">
        <f>IF(AND(spese!Q75='pds (13)'!$A$13,spese!AN83&lt;&gt;'pds (13)'!$A$13),spese!AK75,0)</f>
        <v>0</v>
      </c>
      <c r="H5" s="102">
        <f>IF(AND(spese!V75='pds (13)'!$A$13,spese!AU83&lt;&gt;'pds (13)'!$A$13),spese!AR75,0)</f>
        <v>0</v>
      </c>
      <c r="I5" s="102">
        <f>IF(spese!AN75='pds (13)'!$A$13,spese!AK75,0)</f>
        <v>0</v>
      </c>
      <c r="J5" s="102">
        <f>IF(spese!AU75='pds (13)'!$A$13,spese!AR75,0)</f>
        <v>0</v>
      </c>
    </row>
    <row r="6" spans="1:10">
      <c r="A6" t="s">
        <v>49</v>
      </c>
      <c r="B6">
        <f>IF(spese!L76='pds (13)'!$A$13,spese!N76,0)</f>
        <v>0</v>
      </c>
      <c r="C6">
        <f>IF(spese!Q76='pds (13)'!$A$13,spese!S76,0)</f>
        <v>0</v>
      </c>
      <c r="D6">
        <f>IF(spese!V76='pds (13)'!$A$13,spese!X76,0)</f>
        <v>0</v>
      </c>
      <c r="F6">
        <f>IF(spese!L76='pds (13)'!$A$13,spese!AG76,0)</f>
        <v>0</v>
      </c>
      <c r="G6" s="102">
        <f>IF(AND(spese!Q76='pds (13)'!$A$13,spese!AN84&lt;&gt;'pds (13)'!$A$13),spese!AK76,0)</f>
        <v>0</v>
      </c>
      <c r="H6" s="102">
        <f>IF(AND(spese!V76='pds (13)'!$A$13,spese!AU84&lt;&gt;'pds (13)'!$A$13),spese!AR76,0)</f>
        <v>0</v>
      </c>
      <c r="I6" s="102">
        <f>IF(spese!AN76='pds (13)'!$A$13,spese!AK76,0)</f>
        <v>0</v>
      </c>
      <c r="J6" s="102">
        <f>IF(spese!AU76='pds (13)'!$A$13,spese!AR76,0)</f>
        <v>0</v>
      </c>
    </row>
    <row r="7" spans="1:10">
      <c r="A7" t="s">
        <v>50</v>
      </c>
      <c r="B7">
        <f>IF(spese!L77='pds (13)'!$A$13,spese!N77,0)</f>
        <v>0</v>
      </c>
      <c r="C7">
        <f>IF(spese!Q77='pds (13)'!$A$13,spese!S77,0)</f>
        <v>0</v>
      </c>
      <c r="D7">
        <f>IF(spese!V77='pds (13)'!$A$13,spese!X77,0)</f>
        <v>0</v>
      </c>
      <c r="F7">
        <f>IF(spese!L77='pds (13)'!$A$13,spese!AG77,0)</f>
        <v>0</v>
      </c>
      <c r="G7" s="102">
        <f>IF(AND(spese!Q77='pds (13)'!$A$13,spese!AN85&lt;&gt;'pds (13)'!$A$13),spese!AK77,0)</f>
        <v>0</v>
      </c>
      <c r="H7" s="102">
        <f>IF(AND(spese!V77='pds (13)'!$A$13,spese!AU85&lt;&gt;'pds (13)'!$A$13),spese!AR77,0)</f>
        <v>0</v>
      </c>
      <c r="I7" s="102">
        <f>IF(spese!AN77='pds (13)'!$A$13,spese!AK77,0)</f>
        <v>0</v>
      </c>
      <c r="J7" s="102">
        <f>IF(spese!AU77='pds (13)'!$A$13,spese!AR77,0)</f>
        <v>0</v>
      </c>
    </row>
    <row r="8" spans="1:10">
      <c r="A8" t="s">
        <v>51</v>
      </c>
      <c r="B8" s="101">
        <f>IF(spese!L86='pds (13)'!$A$13,spese!N86,0)</f>
        <v>0</v>
      </c>
      <c r="C8" s="101">
        <f>IF(spese!Q86='pds (13)'!$A$13,spese!S86,0)</f>
        <v>0</v>
      </c>
      <c r="D8" s="101">
        <f>IF(spese!V86='pds (13)'!$A$13,spese!X86,0)</f>
        <v>0</v>
      </c>
      <c r="F8" s="101">
        <f>IF(spese!L86='pds (13)'!$A$13,spese!AG86,0)</f>
        <v>0</v>
      </c>
      <c r="G8" s="101">
        <f>IF(AND(spese!Q86='pds (13)'!$A$13,spese!AN86&lt;&gt;'pds (13)'!$A$13),spese!AK86,0)</f>
        <v>0</v>
      </c>
      <c r="H8" s="101">
        <f>IF(AND(spese!V86='pds (13)'!$A$13,spese!AU86&lt;&gt;'pds (13)'!$A$13),spese!AR86,0)</f>
        <v>0</v>
      </c>
      <c r="I8" s="101">
        <f>IF(spese!AN86='pds (13)'!$A$13,spese!AK86,0)</f>
        <v>0</v>
      </c>
      <c r="J8" s="101">
        <f>IF(spese!AU86='pds (13)'!$A$13,spese!AR86,0)</f>
        <v>0</v>
      </c>
    </row>
    <row r="9" spans="1:10">
      <c r="A9" t="s">
        <v>52</v>
      </c>
      <c r="B9" s="101">
        <f>IF(spese!L87='pds (13)'!$A$13,spese!N87,0)</f>
        <v>0</v>
      </c>
      <c r="C9" s="101">
        <f>IF(spese!Q87='pds (13)'!$A$13,spese!S87,0)</f>
        <v>0</v>
      </c>
      <c r="D9" s="101">
        <f>IF(spese!V87='pds (13)'!$A$13,spese!X87,0)</f>
        <v>0</v>
      </c>
      <c r="F9" s="101">
        <f>IF(spese!L87='pds (13)'!$A$13,spese!AG87,0)</f>
        <v>0</v>
      </c>
      <c r="G9" s="101">
        <f>IF(AND(spese!Q87='pds (13)'!$A$13,spese!AN87&lt;&gt;'pds (13)'!$A$13),spese!AK87,0)</f>
        <v>0</v>
      </c>
      <c r="H9" s="101">
        <f>IF(AND(spese!V87='pds (13)'!$A$13,spese!AU87&lt;&gt;'pds (13)'!$A$13),spese!AR87,0)</f>
        <v>0</v>
      </c>
      <c r="I9" s="101">
        <f>IF(spese!AN87='pds (13)'!$A$13,spese!AK87,0)</f>
        <v>0</v>
      </c>
      <c r="J9" s="101">
        <f>IF(spese!AU87='pds (13)'!$A$13,spese!AR87,0)</f>
        <v>0</v>
      </c>
    </row>
    <row r="10" spans="1:10">
      <c r="A10" t="s">
        <v>53</v>
      </c>
      <c r="B10" s="101">
        <f>IF(spese!L88='pds (13)'!$A$13,spese!N88,0)</f>
        <v>0</v>
      </c>
      <c r="C10" s="101">
        <f>IF(spese!Q88='pds (13)'!$A$13,spese!S88,0)</f>
        <v>0</v>
      </c>
      <c r="D10" s="101">
        <f>IF(spese!V88='pds (13)'!$A$13,spese!X88,0)</f>
        <v>0</v>
      </c>
      <c r="F10" s="101">
        <f>IF(spese!L88='pds (13)'!$A$13,spese!AG88,0)</f>
        <v>0</v>
      </c>
      <c r="G10" s="101">
        <f>IF(AND(spese!Q88='pds (13)'!$A$13,spese!AN88&lt;&gt;'pds (13)'!$A$13),spese!AK88,0)</f>
        <v>0</v>
      </c>
      <c r="H10" s="101">
        <f>IF(AND(spese!V88='pds (13)'!$A$13,spese!AU88&lt;&gt;'pds (13)'!$A$13),spese!AR88,0)</f>
        <v>0</v>
      </c>
      <c r="I10" s="101">
        <f>IF(spese!AN88='pds (13)'!$A$13,spese!AK88,0)</f>
        <v>0</v>
      </c>
      <c r="J10" s="101">
        <f>IF(spese!AU88='pds (13)'!$A$13,spese!AR88,0)</f>
        <v>0</v>
      </c>
    </row>
    <row r="11" spans="1:10">
      <c r="A11" t="s">
        <v>54</v>
      </c>
      <c r="B11" s="101">
        <f>IF(spese!L89='pds (13)'!$A$13,spese!N89,0)</f>
        <v>0</v>
      </c>
      <c r="C11" s="101">
        <f>IF(spese!Q89='pds (13)'!$A$13,spese!S89,0)</f>
        <v>0</v>
      </c>
      <c r="D11" s="101">
        <f>IF(spese!V89='pds (13)'!$A$13,spese!X89,0)</f>
        <v>0</v>
      </c>
      <c r="F11" s="101">
        <f>IF(spese!L89='pds (13)'!$A$13,spese!AG89,0)</f>
        <v>0</v>
      </c>
      <c r="G11" s="101">
        <f>IF(AND(spese!Q89='pds (13)'!$A$13,spese!AN89&lt;&gt;'pds (13)'!$A$13),spese!AK89,0)</f>
        <v>0</v>
      </c>
      <c r="H11" s="101">
        <f>IF(AND(spese!V89='pds (13)'!$A$13,spese!AU89&lt;&gt;'pds (13)'!$A$13),spese!AR89,0)</f>
        <v>0</v>
      </c>
      <c r="I11" s="101">
        <f>IF(spese!AN89='pds (13)'!$A$13,spese!AK89,0)</f>
        <v>0</v>
      </c>
      <c r="J11" s="101">
        <f>IF(spese!AU89='pds (13)'!$A$13,spese!AR89,0)</f>
        <v>0</v>
      </c>
    </row>
    <row r="12" spans="1:10">
      <c r="A12" t="s">
        <v>55</v>
      </c>
      <c r="B12" s="101">
        <f>IF(spese!L90='pds (13)'!$A$13,spese!N90,0)</f>
        <v>0</v>
      </c>
      <c r="C12" s="101">
        <f>IF(spese!Q90='pds (13)'!$A$13,spese!S90,0)</f>
        <v>0</v>
      </c>
      <c r="D12" s="101">
        <f>IF(spese!V90='pds (13)'!$A$13,spese!X90,0)</f>
        <v>0</v>
      </c>
      <c r="F12" s="101">
        <f>IF(spese!L90='pds (13)'!$A$13,spese!AG90,0)</f>
        <v>0</v>
      </c>
      <c r="G12" s="101">
        <f>IF(AND(spese!Q90='pds (13)'!$A$13,spese!AN90&lt;&gt;'pds (13)'!$A$13),spese!AK90,0)</f>
        <v>0</v>
      </c>
      <c r="H12" s="101">
        <f>IF(AND(spese!V90='pds (13)'!$A$13,spese!AU90&lt;&gt;'pds (13)'!$A$13),spese!AR90,0)</f>
        <v>0</v>
      </c>
      <c r="I12" s="101">
        <f>IF(spese!AN90='pds (13)'!$A$13,spese!AK90,0)</f>
        <v>0</v>
      </c>
      <c r="J12" s="101">
        <f>IF(spese!AU90='pds (13)'!$A$13,spese!AR90,0)</f>
        <v>0</v>
      </c>
    </row>
    <row r="13" spans="1:10">
      <c r="A13" t="s">
        <v>56</v>
      </c>
      <c r="B13" s="101">
        <f>IF(spese!L91='pds (13)'!$A$13,spese!N91,0)</f>
        <v>0</v>
      </c>
      <c r="C13" s="101">
        <f>IF(spese!Q91='pds (13)'!$A$13,spese!S91,0)</f>
        <v>0</v>
      </c>
      <c r="D13" s="101">
        <f>IF(spese!V91='pds (13)'!$A$13,spese!X91,0)</f>
        <v>0</v>
      </c>
      <c r="F13" s="101">
        <f>IF(spese!L91='pds (13)'!$A$13,spese!AG91,0)</f>
        <v>0</v>
      </c>
      <c r="G13" s="101">
        <f>IF(AND(spese!Q91='pds (13)'!$A$13,spese!AN91&lt;&gt;'pds (13)'!$A$13),spese!AK91,0)</f>
        <v>0</v>
      </c>
      <c r="H13" s="101">
        <f>IF(AND(spese!V91='pds (13)'!$A$13,spese!AU91&lt;&gt;'pds (13)'!$A$13),spese!AR91,0)</f>
        <v>0</v>
      </c>
      <c r="I13" s="101">
        <f>IF(spese!AN91='pds (13)'!$A$13,spese!AK91,0)</f>
        <v>0</v>
      </c>
      <c r="J13" s="101">
        <f>IF(spese!AU91='pds (13)'!$A$13,spese!AR91,0)</f>
        <v>0</v>
      </c>
    </row>
    <row r="14" spans="1:10">
      <c r="A14" t="s">
        <v>57</v>
      </c>
      <c r="B14" s="101">
        <f>IF(spese!L92='pds (13)'!$A$13,spese!N92,0)</f>
        <v>0</v>
      </c>
      <c r="C14" s="101">
        <f>IF(spese!Q92='pds (13)'!$A$13,spese!S92,0)</f>
        <v>0</v>
      </c>
      <c r="D14" s="101">
        <f>IF(spese!V92='pds (13)'!$A$13,spese!X92,0)</f>
        <v>0</v>
      </c>
      <c r="F14" s="101">
        <f>IF(spese!L92='pds (13)'!$A$13,spese!AG92,0)</f>
        <v>0</v>
      </c>
      <c r="G14" s="101">
        <f>IF(AND(spese!Q92='pds (13)'!$A$13,spese!AN92&lt;&gt;'pds (13)'!$A$13),spese!AK92,0)</f>
        <v>0</v>
      </c>
      <c r="H14" s="101">
        <f>IF(AND(spese!V92='pds (13)'!$A$13,spese!AU92&lt;&gt;'pds (13)'!$A$13),spese!AR92,0)</f>
        <v>0</v>
      </c>
      <c r="I14" s="101">
        <f>IF(spese!AN92='pds (13)'!$A$13,spese!AK92,0)</f>
        <v>0</v>
      </c>
      <c r="J14" s="101">
        <f>IF(spese!AU92='pds (13)'!$A$13,spese!AR92,0)</f>
        <v>0</v>
      </c>
    </row>
    <row r="15" spans="1:10">
      <c r="A15" t="s">
        <v>58</v>
      </c>
      <c r="B15" s="101">
        <f>IF(spese!L93='pds (13)'!$A$13,spese!N93,0)</f>
        <v>0</v>
      </c>
      <c r="C15" s="101">
        <f>IF(spese!Q93='pds (13)'!$A$13,spese!S93,0)</f>
        <v>0</v>
      </c>
      <c r="D15" s="101">
        <f>IF(spese!V93='pds (13)'!$A$13,spese!X93,0)</f>
        <v>0</v>
      </c>
      <c r="F15" s="101">
        <f>IF(spese!L93='pds (13)'!$A$13,spese!AG93,0)</f>
        <v>0</v>
      </c>
      <c r="G15" s="101">
        <f>IF(AND(spese!Q93='pds (13)'!$A$13,spese!AN93&lt;&gt;'pds (13)'!$A$13),spese!AK93,0)</f>
        <v>0</v>
      </c>
      <c r="H15" s="101">
        <f>IF(AND(spese!V93='pds (13)'!$A$13,spese!AU93&lt;&gt;'pds (13)'!$A$13),spese!AR93,0)</f>
        <v>0</v>
      </c>
      <c r="I15" s="101">
        <f>IF(spese!AN93='pds (13)'!$A$13,spese!AK93,0)</f>
        <v>0</v>
      </c>
      <c r="J15" s="101">
        <f>IF(spese!AU93='pds (13)'!$A$13,spese!AR93,0)</f>
        <v>0</v>
      </c>
    </row>
    <row r="16" spans="1:10">
      <c r="B16" s="101">
        <f>IF(spese!L94='pds (13)'!$A$13,spese!N94,0)</f>
        <v>0</v>
      </c>
      <c r="C16" s="101">
        <f>IF(spese!Q94='pds (13)'!$A$13,spese!S94,0)</f>
        <v>0</v>
      </c>
      <c r="D16" s="101">
        <f>IF(spese!V94='pds (13)'!$A$13,spese!X94,0)</f>
        <v>0</v>
      </c>
      <c r="F16" s="101">
        <f>IF(spese!L94='pds (13)'!$A$13,spese!AG94,0)</f>
        <v>0</v>
      </c>
      <c r="G16" s="101">
        <f>IF(AND(spese!Q94='pds (13)'!$A$13,spese!AN94&lt;&gt;'pds (13)'!$A$13),spese!AK94,0)</f>
        <v>0</v>
      </c>
      <c r="H16" s="101">
        <f>IF(AND(spese!V94='pds (13)'!$A$13,spese!AU94&lt;&gt;'pds (13)'!$A$13),spese!AR94,0)</f>
        <v>0</v>
      </c>
      <c r="I16" s="101">
        <f>IF(spese!AN94='pds (13)'!$A$13,spese!AK94,0)</f>
        <v>0</v>
      </c>
      <c r="J16" s="101">
        <f>IF(spese!AU94='pds (13)'!$A$13,spese!AR94,0)</f>
        <v>0</v>
      </c>
    </row>
    <row r="17" spans="2:10">
      <c r="B17" s="101">
        <f>IF(spese!L95='pds (13)'!$A$13,spese!N95,0)</f>
        <v>0</v>
      </c>
      <c r="C17" s="101">
        <f>IF(spese!Q95='pds (13)'!$A$13,spese!S95,0)</f>
        <v>0</v>
      </c>
      <c r="D17" s="101">
        <f>IF(spese!V95='pds (13)'!$A$13,spese!X95,0)</f>
        <v>0</v>
      </c>
      <c r="F17" s="101">
        <f>IF(spese!L95='pds (13)'!$A$13,spese!AG95,0)</f>
        <v>0</v>
      </c>
      <c r="G17" s="101">
        <f>IF(AND(spese!Q95='pds (13)'!$A$13,spese!AN95&lt;&gt;'pds (13)'!$A$13),spese!AK95,0)</f>
        <v>0</v>
      </c>
      <c r="H17" s="101">
        <f>IF(AND(spese!V95='pds (13)'!$A$13,spese!AU95&lt;&gt;'pds (13)'!$A$13),spese!AR95,0)</f>
        <v>0</v>
      </c>
      <c r="I17" s="101">
        <f>IF(spese!AN95='pds (13)'!$A$13,spese!AK95,0)</f>
        <v>0</v>
      </c>
      <c r="J17" s="101">
        <f>IF(spese!AU95='pds (13)'!$A$13,spese!AR95,0)</f>
        <v>0</v>
      </c>
    </row>
    <row r="18" spans="2:10">
      <c r="B18" s="101">
        <f>IF(spese!L96='pds (13)'!$A$13,spese!N96,0)</f>
        <v>0</v>
      </c>
      <c r="C18" s="101">
        <f>IF(spese!Q96='pds (13)'!$A$13,spese!S96,0)</f>
        <v>0</v>
      </c>
      <c r="D18" s="101">
        <f>IF(spese!V96='pds (13)'!$A$13,spese!X96,0)</f>
        <v>0</v>
      </c>
      <c r="F18" s="101">
        <f>IF(spese!L96='pds (13)'!$A$13,spese!AG96,0)</f>
        <v>0</v>
      </c>
      <c r="G18" s="101">
        <f>IF(AND(spese!Q96='pds (13)'!$A$13,spese!AN96&lt;&gt;'pds (13)'!$A$13),spese!AK96,0)</f>
        <v>0</v>
      </c>
      <c r="H18" s="101">
        <f>IF(AND(spese!V96='pds (13)'!$A$13,spese!AU96&lt;&gt;'pds (13)'!$A$13),spese!AR96,0)</f>
        <v>0</v>
      </c>
      <c r="I18" s="101">
        <f>IF(spese!AN96='pds (13)'!$A$13,spese!AK96,0)</f>
        <v>0</v>
      </c>
      <c r="J18" s="101">
        <f>IF(spese!AU96='pds (13)'!$A$13,spese!AR96,0)</f>
        <v>0</v>
      </c>
    </row>
    <row r="19" spans="2:10">
      <c r="B19" s="101">
        <f>IF(spese!L97='pds (13)'!$A$13,spese!N97,0)</f>
        <v>0</v>
      </c>
      <c r="C19" s="101">
        <f>IF(spese!Q97='pds (13)'!$A$13,spese!S97,0)</f>
        <v>0</v>
      </c>
      <c r="D19" s="101">
        <f>IF(spese!V97='pds (13)'!$A$13,spese!X97,0)</f>
        <v>0</v>
      </c>
      <c r="F19" s="101">
        <f>IF(spese!L97='pds (13)'!$A$13,spese!AG97,0)</f>
        <v>0</v>
      </c>
      <c r="G19" s="101">
        <f>IF(AND(spese!Q97='pds (13)'!$A$13,spese!AN97&lt;&gt;'pds (13)'!$A$13),spese!AK97,0)</f>
        <v>0</v>
      </c>
      <c r="H19" s="101">
        <f>IF(AND(spese!V97='pds (13)'!$A$13,spese!AU97&lt;&gt;'pds (13)'!$A$13),spese!AR97,0)</f>
        <v>0</v>
      </c>
      <c r="I19" s="101">
        <f>IF(spese!AN97='pds (13)'!$A$13,spese!AK97,0)</f>
        <v>0</v>
      </c>
      <c r="J19" s="101">
        <f>IF(spese!AU97='pds (13)'!$A$13,spese!AR97,0)</f>
        <v>0</v>
      </c>
    </row>
    <row r="20" spans="2:10">
      <c r="B20" s="101">
        <f>IF(spese!L98='pds (13)'!$A$13,spese!N98,0)</f>
        <v>0</v>
      </c>
      <c r="C20" s="101">
        <f>IF(spese!Q98='pds (13)'!$A$13,spese!S98,0)</f>
        <v>0</v>
      </c>
      <c r="D20" s="101">
        <f>IF(spese!V98='pds (13)'!$A$13,spese!X98,0)</f>
        <v>0</v>
      </c>
      <c r="F20" s="101">
        <f>IF(spese!L98='pds (13)'!$A$13,spese!AG98,0)</f>
        <v>0</v>
      </c>
      <c r="G20" s="101">
        <f>IF(AND(spese!Q98='pds (13)'!$A$13,spese!AN98&lt;&gt;'pds (13)'!$A$13),spese!AK98,0)</f>
        <v>0</v>
      </c>
      <c r="H20" s="101">
        <f>IF(AND(spese!V98='pds (13)'!$A$13,spese!AU98&lt;&gt;'pds (13)'!$A$13),spese!AR98,0)</f>
        <v>0</v>
      </c>
      <c r="I20" s="101">
        <f>IF(spese!AN98='pds (13)'!$A$13,spese!AK98,0)</f>
        <v>0</v>
      </c>
      <c r="J20" s="101">
        <f>IF(spese!AU98='pds (13)'!$A$13,spese!AR98,0)</f>
        <v>0</v>
      </c>
    </row>
    <row r="21" spans="2:10">
      <c r="B21" s="101">
        <f>IF(spese!L99='pds (13)'!$A$13,spese!N99,0)</f>
        <v>0</v>
      </c>
      <c r="C21" s="101">
        <f>IF(spese!Q99='pds (13)'!$A$13,spese!S99,0)</f>
        <v>0</v>
      </c>
      <c r="D21" s="101">
        <f>IF(spese!V99='pds (13)'!$A$13,spese!X99,0)</f>
        <v>0</v>
      </c>
      <c r="F21" s="101">
        <f>IF(spese!L99='pds (13)'!$A$13,spese!AG99,0)</f>
        <v>0</v>
      </c>
      <c r="G21" s="101">
        <f>IF(AND(spese!Q99='pds (13)'!$A$13,spese!AN99&lt;&gt;'pds (13)'!$A$13),spese!AK99,0)</f>
        <v>0</v>
      </c>
      <c r="H21" s="101">
        <f>IF(AND(spese!V99='pds (13)'!$A$13,spese!AU99&lt;&gt;'pds (13)'!$A$13),spese!AR99,0)</f>
        <v>0</v>
      </c>
      <c r="I21" s="101">
        <f>IF(spese!AN99='pds (13)'!$A$13,spese!AK99,0)</f>
        <v>0</v>
      </c>
      <c r="J21" s="101">
        <f>IF(spese!AU99='pds (13)'!$A$13,spese!AR99,0)</f>
        <v>0</v>
      </c>
    </row>
    <row r="22" spans="2:10">
      <c r="B22" s="101">
        <f>IF(spese!L100='pds (13)'!$A$13,spese!N100,0)</f>
        <v>0</v>
      </c>
      <c r="C22" s="101">
        <f>IF(spese!Q100='pds (13)'!$A$13,spese!S100,0)</f>
        <v>0</v>
      </c>
      <c r="D22" s="101">
        <f>IF(spese!V100='pds (13)'!$A$13,spese!X100,0)</f>
        <v>0</v>
      </c>
      <c r="F22" s="101">
        <f>IF(spese!L100='pds (13)'!$A$13,spese!AG100,0)</f>
        <v>0</v>
      </c>
      <c r="G22" s="101">
        <f>IF(AND(spese!Q100='pds (13)'!$A$13,spese!AN100&lt;&gt;'pds (13)'!$A$13),spese!AK100,0)</f>
        <v>0</v>
      </c>
      <c r="H22" s="101">
        <f>IF(AND(spese!V100='pds (13)'!$A$13,spese!AU100&lt;&gt;'pds (13)'!$A$13),spese!AR100,0)</f>
        <v>0</v>
      </c>
      <c r="I22" s="101">
        <f>IF(spese!AN100='pds (13)'!$A$13,spese!AK100,0)</f>
        <v>0</v>
      </c>
      <c r="J22" s="101">
        <f>IF(spese!AU100='pds (13)'!$A$13,spese!AR100,0)</f>
        <v>0</v>
      </c>
    </row>
    <row r="23" spans="2:10">
      <c r="B23" s="101">
        <f>IF(spese!L101='pds (13)'!$A$13,spese!N101,0)</f>
        <v>0</v>
      </c>
      <c r="C23" s="101">
        <f>IF(spese!Q101='pds (13)'!$A$13,spese!S101,0)</f>
        <v>0</v>
      </c>
      <c r="D23" s="101">
        <f>IF(spese!V101='pds (13)'!$A$13,spese!X101,0)</f>
        <v>0</v>
      </c>
      <c r="F23" s="101">
        <f>IF(spese!L101='pds (13)'!$A$13,spese!AG101,0)</f>
        <v>0</v>
      </c>
      <c r="G23" s="101">
        <f>IF(AND(spese!Q101='pds (13)'!$A$13,spese!AN101&lt;&gt;'pds (13)'!$A$13),spese!AK101,0)</f>
        <v>0</v>
      </c>
      <c r="H23" s="101">
        <f>IF(AND(spese!V101='pds (13)'!$A$13,spese!AU101&lt;&gt;'pds (13)'!$A$13),spese!AR101,0)</f>
        <v>0</v>
      </c>
      <c r="I23" s="101">
        <f>IF(spese!AN101='pds (13)'!$A$13,spese!AK101,0)</f>
        <v>0</v>
      </c>
      <c r="J23" s="101">
        <f>IF(spese!AU101='pds (13)'!$A$13,spese!AR101,0)</f>
        <v>0</v>
      </c>
    </row>
    <row r="24" spans="2:10">
      <c r="B24" s="101">
        <f>IF(spese!L102='pds (13)'!$A$13,spese!N102,0)</f>
        <v>0</v>
      </c>
      <c r="C24" s="101">
        <f>IF(spese!Q102='pds (13)'!$A$13,spese!S102,0)</f>
        <v>0</v>
      </c>
      <c r="D24" s="101">
        <f>IF(spese!V102='pds (13)'!$A$13,spese!X102,0)</f>
        <v>0</v>
      </c>
      <c r="F24" s="101">
        <f>IF(spese!L102='pds (13)'!$A$13,spese!AG102,0)</f>
        <v>0</v>
      </c>
      <c r="G24" s="101">
        <f>IF(AND(spese!Q102='pds (13)'!$A$13,spese!AN102&lt;&gt;'pds (13)'!$A$13),spese!AK102,0)</f>
        <v>0</v>
      </c>
      <c r="H24" s="101">
        <f>IF(AND(spese!V102='pds (13)'!$A$13,spese!AU102&lt;&gt;'pds (13)'!$A$13),spese!AR102,0)</f>
        <v>0</v>
      </c>
      <c r="I24" s="101">
        <f>IF(spese!AN102='pds (13)'!$A$13,spese!AK102,0)</f>
        <v>0</v>
      </c>
      <c r="J24" s="101">
        <f>IF(spese!AU102='pds (13)'!$A$13,spese!AR102,0)</f>
        <v>0</v>
      </c>
    </row>
    <row r="25" spans="2:10">
      <c r="B25" s="101">
        <f>IF(spese!L103='pds (13)'!$A$13,spese!N103,0)</f>
        <v>0</v>
      </c>
      <c r="C25" s="101">
        <f>IF(spese!Q103='pds (13)'!$A$13,spese!S103,0)</f>
        <v>0</v>
      </c>
      <c r="D25" s="101">
        <f>IF(spese!V103='pds (13)'!$A$13,spese!X103,0)</f>
        <v>0</v>
      </c>
      <c r="F25" s="101">
        <f>IF(spese!L103='pds (13)'!$A$13,spese!AG103,0)</f>
        <v>0</v>
      </c>
      <c r="G25" s="101">
        <f>IF(AND(spese!Q103='pds (13)'!$A$13,spese!AN103&lt;&gt;'pds (13)'!$A$13),spese!AK103,0)</f>
        <v>0</v>
      </c>
      <c r="H25" s="101">
        <f>IF(AND(spese!V103='pds (13)'!$A$13,spese!AU103&lt;&gt;'pds (13)'!$A$13),spese!AR103,0)</f>
        <v>0</v>
      </c>
      <c r="I25" s="101">
        <f>IF(spese!AN103='pds (13)'!$A$13,spese!AK103,0)</f>
        <v>0</v>
      </c>
      <c r="J25" s="101">
        <f>IF(spese!AU103='pds (13)'!$A$13,spese!AR103,0)</f>
        <v>0</v>
      </c>
    </row>
    <row r="26" spans="2:10">
      <c r="B26" s="101">
        <f>IF(spese!L104='pds (13)'!$A$13,spese!N104,0)</f>
        <v>0</v>
      </c>
      <c r="C26" s="101">
        <f>IF(spese!Q104='pds (13)'!$A$13,spese!S104,0)</f>
        <v>0</v>
      </c>
      <c r="D26" s="101">
        <f>IF(spese!V104='pds (13)'!$A$13,spese!X104,0)</f>
        <v>0</v>
      </c>
      <c r="F26" s="101">
        <f>IF(spese!L104='pds (13)'!$A$13,spese!AG104,0)</f>
        <v>0</v>
      </c>
      <c r="G26" s="101">
        <f>IF(AND(spese!Q104='pds (13)'!$A$13,spese!AN104&lt;&gt;'pds (13)'!$A$13),spese!AK104,0)</f>
        <v>0</v>
      </c>
      <c r="H26" s="101">
        <f>IF(AND(spese!V104='pds (13)'!$A$13,spese!AU104&lt;&gt;'pds (13)'!$A$13),spese!AR104,0)</f>
        <v>0</v>
      </c>
      <c r="I26" s="101">
        <f>IF(spese!AN104='pds (13)'!$A$13,spese!AK104,0)</f>
        <v>0</v>
      </c>
      <c r="J26" s="101">
        <f>IF(spese!AU104='pds (13)'!$A$13,spese!AR104,0)</f>
        <v>0</v>
      </c>
    </row>
    <row r="27" spans="2:10">
      <c r="B27" s="101">
        <f>IF(spese!L105='pds (13)'!$A$13,spese!N105,0)</f>
        <v>0</v>
      </c>
      <c r="C27" s="101">
        <f>IF(spese!Q105='pds (13)'!$A$13,spese!S105,0)</f>
        <v>0</v>
      </c>
      <c r="D27" s="101">
        <f>IF(spese!V105='pds (13)'!$A$13,spese!X105,0)</f>
        <v>0</v>
      </c>
      <c r="F27" s="101">
        <f>IF(spese!L105='pds (13)'!$A$13,spese!AG105,0)</f>
        <v>0</v>
      </c>
      <c r="G27" s="101">
        <f>IF(AND(spese!Q105='pds (13)'!$A$13,spese!AN105&lt;&gt;'pds (13)'!$A$13),spese!AK105,0)</f>
        <v>0</v>
      </c>
      <c r="H27" s="101">
        <f>IF(AND(spese!V105='pds (13)'!$A$13,spese!AU105&lt;&gt;'pds (13)'!$A$13),spese!AR105,0)</f>
        <v>0</v>
      </c>
      <c r="I27" s="101">
        <f>IF(spese!AN105='pds (13)'!$A$13,spese!AK105,0)</f>
        <v>0</v>
      </c>
      <c r="J27" s="101">
        <f>IF(spese!AU105='pds (13)'!$A$13,spese!AR105,0)</f>
        <v>0</v>
      </c>
    </row>
    <row r="28" spans="2:10">
      <c r="B28" s="101">
        <f>IF(spese!L106='pds (13)'!$A$13,spese!N106,0)</f>
        <v>0</v>
      </c>
      <c r="C28" s="101">
        <f>IF(spese!Q106='pds (13)'!$A$13,spese!S106,0)</f>
        <v>0</v>
      </c>
      <c r="D28" s="101">
        <f>IF(spese!V106='pds (13)'!$A$13,spese!X106,0)</f>
        <v>0</v>
      </c>
      <c r="F28" s="101">
        <f>IF(spese!L106='pds (13)'!$A$13,spese!AG106,0)</f>
        <v>0</v>
      </c>
      <c r="G28" s="101">
        <f>IF(AND(spese!Q106='pds (13)'!$A$13,spese!AN106&lt;&gt;'pds (13)'!$A$13),spese!AK106,0)</f>
        <v>0</v>
      </c>
      <c r="H28" s="101">
        <f>IF(AND(spese!V106='pds (13)'!$A$13,spese!AU106&lt;&gt;'pds (13)'!$A$13),spese!AR106,0)</f>
        <v>0</v>
      </c>
      <c r="I28" s="101">
        <f>IF(spese!AN106='pds (13)'!$A$13,spese!AK106,0)</f>
        <v>0</v>
      </c>
      <c r="J28" s="101">
        <f>IF(spese!AU106='pds (13)'!$A$13,spese!AR106,0)</f>
        <v>0</v>
      </c>
    </row>
    <row r="29" spans="2:10">
      <c r="B29" s="101">
        <f>IF(spese!L107='pds (13)'!$A$13,spese!N107,0)</f>
        <v>0</v>
      </c>
      <c r="C29" s="101">
        <f>IF(spese!Q107='pds (13)'!$A$13,spese!S107,0)</f>
        <v>0</v>
      </c>
      <c r="D29" s="101">
        <f>IF(spese!V107='pds (13)'!$A$13,spese!X107,0)</f>
        <v>0</v>
      </c>
      <c r="F29" s="101">
        <f>IF(spese!L107='pds (13)'!$A$13,spese!AG107,0)</f>
        <v>0</v>
      </c>
      <c r="G29" s="101">
        <f>IF(AND(spese!Q107='pds (13)'!$A$13,spese!AN107&lt;&gt;'pds (13)'!$A$13),spese!AK107,0)</f>
        <v>0</v>
      </c>
      <c r="H29" s="101">
        <f>IF(AND(spese!V107='pds (13)'!$A$13,spese!AU107&lt;&gt;'pds (13)'!$A$13),spese!AR107,0)</f>
        <v>0</v>
      </c>
      <c r="I29" s="101">
        <f>IF(spese!AN107='pds (13)'!$A$13,spese!AK107,0)</f>
        <v>0</v>
      </c>
      <c r="J29" s="101">
        <f>IF(spese!AU107='pds (13)'!$A$13,spese!AR107,0)</f>
        <v>0</v>
      </c>
    </row>
    <row r="30" spans="2:10">
      <c r="B30" s="101">
        <f>IF(spese!L108='pds (13)'!$A$13,spese!N108,0)</f>
        <v>0</v>
      </c>
      <c r="C30" s="101">
        <f>IF(spese!Q108='pds (13)'!$A$13,spese!S108,0)</f>
        <v>0</v>
      </c>
      <c r="D30" s="101">
        <f>IF(spese!V108='pds (13)'!$A$13,spese!X108,0)</f>
        <v>0</v>
      </c>
      <c r="F30" s="101">
        <f>IF(spese!L108='pds (13)'!$A$13,spese!AG108,0)</f>
        <v>0</v>
      </c>
      <c r="G30" s="101">
        <f>IF(AND(spese!Q108='pds (13)'!$A$13,spese!AN108&lt;&gt;'pds (13)'!$A$13),spese!AK108,0)</f>
        <v>0</v>
      </c>
      <c r="H30" s="101">
        <f>IF(AND(spese!V108='pds (13)'!$A$13,spese!AU108&lt;&gt;'pds (13)'!$A$13),spese!AR108,0)</f>
        <v>0</v>
      </c>
      <c r="I30" s="101">
        <f>IF(spese!AN108='pds (13)'!$A$13,spese!AK108,0)</f>
        <v>0</v>
      </c>
      <c r="J30" s="101">
        <f>IF(spese!AU108='pds (13)'!$A$13,spese!AR108,0)</f>
        <v>0</v>
      </c>
    </row>
    <row r="31" spans="2:10">
      <c r="B31" s="101">
        <f>IF(spese!L109='pds (13)'!$A$13,spese!N109,0)</f>
        <v>0</v>
      </c>
      <c r="C31" s="101">
        <f>IF(spese!Q109='pds (13)'!$A$13,spese!S109,0)</f>
        <v>0</v>
      </c>
      <c r="D31" s="101">
        <f>IF(spese!V109='pds (13)'!$A$13,spese!X109,0)</f>
        <v>0</v>
      </c>
      <c r="F31" s="101">
        <f>IF(spese!L109='pds (13)'!$A$13,spese!AG109,0)</f>
        <v>0</v>
      </c>
      <c r="G31" s="101">
        <f>IF(AND(spese!Q109='pds (13)'!$A$13,spese!AN109&lt;&gt;'pds (13)'!$A$13),spese!AK109,0)</f>
        <v>0</v>
      </c>
      <c r="H31" s="101">
        <f>IF(AND(spese!V109='pds (13)'!$A$13,spese!AU109&lt;&gt;'pds (13)'!$A$13),spese!AR109,0)</f>
        <v>0</v>
      </c>
      <c r="I31" s="101">
        <f>IF(spese!AN109='pds (13)'!$A$13,spese!AK109,0)</f>
        <v>0</v>
      </c>
      <c r="J31" s="101">
        <f>IF(spese!AU109='pds (13)'!$A$13,spese!AR109,0)</f>
        <v>0</v>
      </c>
    </row>
    <row r="32" spans="2:10">
      <c r="B32" s="101">
        <f>IF(spese!L110='pds (13)'!$A$13,spese!N110,0)</f>
        <v>0</v>
      </c>
      <c r="C32" s="101">
        <f>IF(spese!Q110='pds (13)'!$A$13,spese!S110,0)</f>
        <v>0</v>
      </c>
      <c r="D32" s="101">
        <f>IF(spese!V110='pds (13)'!$A$13,spese!X110,0)</f>
        <v>0</v>
      </c>
      <c r="F32" s="101">
        <f>IF(spese!L110='pds (13)'!$A$13,spese!AG110,0)</f>
        <v>0</v>
      </c>
      <c r="G32" s="101">
        <f>IF(AND(spese!Q110='pds (13)'!$A$13,spese!AN110&lt;&gt;'pds (13)'!$A$13),spese!AK110,0)</f>
        <v>0</v>
      </c>
      <c r="H32" s="101">
        <f>IF(AND(spese!V110='pds (13)'!$A$13,spese!AU110&lt;&gt;'pds (13)'!$A$13),spese!AR110,0)</f>
        <v>0</v>
      </c>
      <c r="I32" s="101">
        <f>IF(spese!AN110='pds (13)'!$A$13,spese!AK110,0)</f>
        <v>0</v>
      </c>
      <c r="J32" s="101">
        <f>IF(spese!AU110='pds (13)'!$A$13,spese!AR110,0)</f>
        <v>0</v>
      </c>
    </row>
    <row r="33" spans="2:10">
      <c r="B33" s="101">
        <f>IF(spese!L111='pds (13)'!$A$13,spese!N111,0)</f>
        <v>0</v>
      </c>
      <c r="C33" s="101">
        <f>IF(spese!Q111='pds (13)'!$A$13,spese!S111,0)</f>
        <v>0</v>
      </c>
      <c r="D33" s="101">
        <f>IF(spese!V111='pds (13)'!$A$13,spese!X111,0)</f>
        <v>0</v>
      </c>
      <c r="F33" s="101">
        <f>IF(spese!L111='pds (13)'!$A$13,spese!AG111,0)</f>
        <v>0</v>
      </c>
      <c r="G33" s="101">
        <f>IF(AND(spese!Q111='pds (13)'!$A$13,spese!AN111&lt;&gt;'pds (13)'!$A$13),spese!AK111,0)</f>
        <v>0</v>
      </c>
      <c r="H33" s="101">
        <f>IF(AND(spese!V111='pds (13)'!$A$13,spese!AU111&lt;&gt;'pds (13)'!$A$13),spese!AR111,0)</f>
        <v>0</v>
      </c>
      <c r="I33" s="101">
        <f>IF(spese!AN111='pds (13)'!$A$13,spese!AK111,0)</f>
        <v>0</v>
      </c>
      <c r="J33" s="101">
        <f>IF(spese!AU111='pds (13)'!$A$13,spese!AR111,0)</f>
        <v>0</v>
      </c>
    </row>
    <row r="34" spans="2:10">
      <c r="B34" s="101">
        <f>IF(spese!L112='pds (13)'!$A$13,spese!N112,0)</f>
        <v>0</v>
      </c>
      <c r="C34" s="101">
        <f>IF(spese!Q112='pds (13)'!$A$13,spese!S112,0)</f>
        <v>0</v>
      </c>
      <c r="D34" s="101">
        <f>IF(spese!V112='pds (13)'!$A$13,spese!X112,0)</f>
        <v>0</v>
      </c>
      <c r="F34" s="101">
        <f>IF(spese!L112='pds (13)'!$A$13,spese!AG112,0)</f>
        <v>0</v>
      </c>
      <c r="G34" s="101">
        <f>IF(AND(spese!Q112='pds (13)'!$A$13,spese!AN112&lt;&gt;'pds (13)'!$A$13),spese!AK112,0)</f>
        <v>0</v>
      </c>
      <c r="H34" s="101">
        <f>IF(AND(spese!V112='pds (13)'!$A$13,spese!AU112&lt;&gt;'pds (13)'!$A$13),spese!AR112,0)</f>
        <v>0</v>
      </c>
      <c r="I34" s="101">
        <f>IF(spese!AN112='pds (13)'!$A$13,spese!AK112,0)</f>
        <v>0</v>
      </c>
      <c r="J34" s="101">
        <f>IF(spese!AU112='pds (13)'!$A$13,spese!AR112,0)</f>
        <v>0</v>
      </c>
    </row>
    <row r="35" spans="2:10">
      <c r="B35" s="101">
        <f>IF(spese!L113='pds (13)'!$A$13,spese!N113,0)</f>
        <v>0</v>
      </c>
      <c r="C35" s="101">
        <f>IF(spese!Q113='pds (13)'!$A$13,spese!S113,0)</f>
        <v>0</v>
      </c>
      <c r="D35" s="101">
        <f>IF(spese!V113='pds (13)'!$A$13,spese!X113,0)</f>
        <v>0</v>
      </c>
      <c r="F35" s="101">
        <f>IF(spese!L113='pds (13)'!$A$13,spese!AG113,0)</f>
        <v>0</v>
      </c>
      <c r="G35" s="101">
        <f>IF(AND(spese!Q113='pds (13)'!$A$13,spese!AN113&lt;&gt;'pds (13)'!$A$13),spese!AK113,0)</f>
        <v>0</v>
      </c>
      <c r="H35" s="101">
        <f>IF(AND(spese!V113='pds (13)'!$A$13,spese!AU113&lt;&gt;'pds (13)'!$A$13),spese!AR113,0)</f>
        <v>0</v>
      </c>
      <c r="I35" s="101">
        <f>IF(spese!AN113='pds (13)'!$A$13,spese!AK113,0)</f>
        <v>0</v>
      </c>
      <c r="J35" s="101">
        <f>IF(spese!AU113='pds (13)'!$A$13,spese!AR113,0)</f>
        <v>0</v>
      </c>
    </row>
    <row r="36" spans="2:10">
      <c r="B36" s="101">
        <f>IF(spese!L114='pds (13)'!$A$13,spese!N114,0)</f>
        <v>0</v>
      </c>
      <c r="C36" s="101">
        <f>IF(spese!Q114='pds (13)'!$A$13,spese!S114,0)</f>
        <v>0</v>
      </c>
      <c r="D36" s="101">
        <f>IF(spese!V114='pds (13)'!$A$13,spese!X114,0)</f>
        <v>0</v>
      </c>
      <c r="F36" s="101">
        <f>IF(spese!L114='pds (13)'!$A$13,spese!AG114,0)</f>
        <v>0</v>
      </c>
      <c r="G36" s="101">
        <f>IF(AND(spese!Q114='pds (13)'!$A$13,spese!AN114&lt;&gt;'pds (13)'!$A$13),spese!AK114,0)</f>
        <v>0</v>
      </c>
      <c r="H36" s="101">
        <f>IF(AND(spese!V114='pds (13)'!$A$13,spese!AU114&lt;&gt;'pds (13)'!$A$13),spese!AR114,0)</f>
        <v>0</v>
      </c>
      <c r="I36" s="101">
        <f>IF(spese!AN114='pds (13)'!$A$13,spese!AK114,0)</f>
        <v>0</v>
      </c>
      <c r="J36" s="101">
        <f>IF(spese!AU114='pds (13)'!$A$13,spese!AR114,0)</f>
        <v>0</v>
      </c>
    </row>
    <row r="37" spans="2:10">
      <c r="B37" s="101">
        <f>IF(spese!L115='pds (13)'!$A$13,spese!N115,0)</f>
        <v>0</v>
      </c>
      <c r="C37" s="101">
        <f>IF(spese!Q115='pds (13)'!$A$13,spese!S115,0)</f>
        <v>0</v>
      </c>
      <c r="D37" s="101">
        <f>IF(spese!V115='pds (13)'!$A$13,spese!X115,0)</f>
        <v>0</v>
      </c>
      <c r="F37" s="101">
        <f>IF(spese!L115='pds (13)'!$A$13,spese!AG115,0)</f>
        <v>0</v>
      </c>
      <c r="G37" s="101">
        <f>IF(AND(spese!Q115='pds (13)'!$A$13,spese!AN115&lt;&gt;'pds (13)'!$A$13),spese!AK115,0)</f>
        <v>0</v>
      </c>
      <c r="H37" s="101">
        <f>IF(AND(spese!V115='pds (13)'!$A$13,spese!AU115&lt;&gt;'pds (13)'!$A$13),spese!AR115,0)</f>
        <v>0</v>
      </c>
      <c r="I37" s="101">
        <f>IF(spese!AN115='pds (13)'!$A$13,spese!AK115,0)</f>
        <v>0</v>
      </c>
      <c r="J37" s="101">
        <f>IF(spese!AU115='pds (13)'!$A$13,spese!AR115,0)</f>
        <v>0</v>
      </c>
    </row>
    <row r="38" spans="2:10">
      <c r="B38" s="101">
        <f>IF(spese!L116='pds (13)'!$A$13,spese!N116,0)</f>
        <v>0</v>
      </c>
      <c r="C38" s="101">
        <f>IF(spese!Q116='pds (13)'!$A$13,spese!S116,0)</f>
        <v>0</v>
      </c>
      <c r="D38" s="101">
        <f>IF(spese!V116='pds (13)'!$A$13,spese!X116,0)</f>
        <v>0</v>
      </c>
      <c r="F38" s="101">
        <f>IF(spese!L116='pds (13)'!$A$13,spese!AG116,0)</f>
        <v>0</v>
      </c>
      <c r="G38" s="101">
        <f>IF(AND(spese!Q116='pds (13)'!$A$13,spese!AN116&lt;&gt;'pds (13)'!$A$13),spese!AK116,0)</f>
        <v>0</v>
      </c>
      <c r="H38" s="101">
        <f>IF(AND(spese!V116='pds (13)'!$A$13,spese!AU116&lt;&gt;'pds (13)'!$A$13),spese!AR116,0)</f>
        <v>0</v>
      </c>
      <c r="I38" s="101">
        <f>IF(spese!AN116='pds (13)'!$A$13,spese!AK116,0)</f>
        <v>0</v>
      </c>
      <c r="J38" s="101">
        <f>IF(spese!AU116='pds (13)'!$A$13,spese!AR116,0)</f>
        <v>0</v>
      </c>
    </row>
    <row r="39" spans="2:10">
      <c r="B39" s="101">
        <f>IF(spese!L117='pds (13)'!$A$13,spese!N117,0)</f>
        <v>0</v>
      </c>
      <c r="C39" s="101">
        <f>IF(spese!Q117='pds (13)'!$A$13,spese!S117,0)</f>
        <v>0</v>
      </c>
      <c r="D39" s="101">
        <f>IF(spese!V117='pds (13)'!$A$13,spese!X117,0)</f>
        <v>0</v>
      </c>
      <c r="F39" s="101">
        <f>IF(spese!L117='pds (13)'!$A$13,spese!AG117,0)</f>
        <v>0</v>
      </c>
      <c r="G39" s="101">
        <f>IF(AND(spese!Q117='pds (13)'!$A$13,spese!AN117&lt;&gt;'pds (13)'!$A$13),spese!AK117,0)</f>
        <v>0</v>
      </c>
      <c r="H39" s="101">
        <f>IF(AND(spese!V117='pds (13)'!$A$13,spese!AU117&lt;&gt;'pds (13)'!$A$13),spese!AR117,0)</f>
        <v>0</v>
      </c>
      <c r="I39" s="101">
        <f>IF(spese!AN117='pds (13)'!$A$13,spese!AK117,0)</f>
        <v>0</v>
      </c>
      <c r="J39" s="101">
        <f>IF(spese!AU117='pds (13)'!$A$13,spese!AR117,0)</f>
        <v>0</v>
      </c>
    </row>
  </sheetData>
  <pageMargins left="0.7" right="0.7" top="0.75" bottom="0.75" header="0.3" footer="0.3"/>
  <pageSetup paperSize="9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3" workbookViewId="0">
      <selection activeCell="B27" sqref="B27:J39"/>
    </sheetView>
  </sheetViews>
  <sheetFormatPr defaultRowHeight="12.75"/>
  <cols>
    <col min="1" max="1" width="25.85546875" customWidth="1"/>
    <col min="2" max="2" width="11.28515625" customWidth="1"/>
  </cols>
  <sheetData>
    <row r="1" spans="1:10">
      <c r="A1" t="s">
        <v>44</v>
      </c>
      <c r="B1" t="s">
        <v>44</v>
      </c>
    </row>
    <row r="2" spans="1:10">
      <c r="A2" t="s">
        <v>45</v>
      </c>
      <c r="B2">
        <f>IF(spese!L72='pds (14)'!$A$14,spese!N72,0)</f>
        <v>0</v>
      </c>
      <c r="C2">
        <f>IF(spese!Q72='pds (14)'!$A$14,spese!S72,0)</f>
        <v>0</v>
      </c>
      <c r="D2">
        <f>IF(spese!V72='pds (14)'!$A$14,spese!X72,0)</f>
        <v>0</v>
      </c>
      <c r="F2">
        <f>IF(spese!L72='pds (14)'!$A$14,spese!AG72,0)</f>
        <v>0</v>
      </c>
      <c r="G2" s="102">
        <f>IF(AND(spese!Q72='pds (14)'!$A$14,spese!AN80&lt;&gt;'pds (14)'!$A$14),spese!AK72,0)</f>
        <v>0</v>
      </c>
      <c r="H2" s="102">
        <f>IF(AND(spese!V72='pds (14)'!$A$14,spese!AU80&lt;&gt;'pds (14)'!$A$14),spese!AR72,0)</f>
        <v>0</v>
      </c>
      <c r="I2" s="102">
        <f>IF(spese!AN72='pds (14)'!$A$14,spese!AK72,0)</f>
        <v>0</v>
      </c>
      <c r="J2" s="102">
        <f>IF(spese!AU72='pds (14)'!$A$14,spese!AR72,0)</f>
        <v>0</v>
      </c>
    </row>
    <row r="3" spans="1:10">
      <c r="A3" t="s">
        <v>46</v>
      </c>
      <c r="B3">
        <f>IF(spese!L73='pds (14)'!$A$14,spese!N73,0)</f>
        <v>0</v>
      </c>
      <c r="C3">
        <f>IF(spese!Q73='pds (14)'!$A$14,spese!S73,0)</f>
        <v>0</v>
      </c>
      <c r="D3">
        <f>IF(spese!V73='pds (14)'!$A$14,spese!X73,0)</f>
        <v>0</v>
      </c>
      <c r="F3">
        <f>IF(spese!L73='pds (14)'!$A$14,spese!AG73,0)</f>
        <v>0</v>
      </c>
      <c r="G3" s="102">
        <f>IF(AND(spese!Q73='pds (14)'!$A$14,spese!AN81&lt;&gt;'pds (14)'!$A$14),spese!AK73,0)</f>
        <v>0</v>
      </c>
      <c r="H3" s="102">
        <f>IF(AND(spese!V73='pds (14)'!$A$14,spese!AU81&lt;&gt;'pds (14)'!$A$14),spese!AR73,0)</f>
        <v>0</v>
      </c>
      <c r="I3" s="102">
        <f>IF(spese!AN73='pds (14)'!$A$14,spese!AK73,0)</f>
        <v>0</v>
      </c>
      <c r="J3" s="102">
        <f>IF(spese!AU73='pds (14)'!$A$14,spese!AR73,0)</f>
        <v>0</v>
      </c>
    </row>
    <row r="4" spans="1:10">
      <c r="A4" t="s">
        <v>47</v>
      </c>
      <c r="B4">
        <f>IF(spese!L74='pds (14)'!$A$14,spese!N74,0)</f>
        <v>0</v>
      </c>
      <c r="C4">
        <f>IF(spese!Q74='pds (14)'!$A$14,spese!S74,0)</f>
        <v>0</v>
      </c>
      <c r="D4">
        <f>IF(spese!V74='pds (14)'!$A$14,spese!X74,0)</f>
        <v>0</v>
      </c>
      <c r="F4">
        <f>IF(spese!L74='pds (14)'!$A$14,spese!AG74,0)</f>
        <v>0</v>
      </c>
      <c r="G4" s="102">
        <f>IF(AND(spese!Q74='pds (14)'!$A$14,spese!AN82&lt;&gt;'pds (14)'!$A$14),spese!AK74,0)</f>
        <v>0</v>
      </c>
      <c r="H4" s="102">
        <f>IF(AND(spese!V74='pds (14)'!$A$14,spese!AU82&lt;&gt;'pds (14)'!$A$14),spese!AR74,0)</f>
        <v>0</v>
      </c>
      <c r="I4" s="102">
        <f>IF(spese!AN74='pds (14)'!$A$14,spese!AK74,0)</f>
        <v>0</v>
      </c>
      <c r="J4" s="102">
        <f>IF(spese!AU74='pds (14)'!$A$14,spese!AR74,0)</f>
        <v>0</v>
      </c>
    </row>
    <row r="5" spans="1:10">
      <c r="A5" t="s">
        <v>48</v>
      </c>
      <c r="B5">
        <f>IF(spese!L75='pds (14)'!$A$14,spese!N75,0)</f>
        <v>0</v>
      </c>
      <c r="C5">
        <f>IF(spese!Q75='pds (14)'!$A$14,spese!S75,0)</f>
        <v>0</v>
      </c>
      <c r="D5">
        <f>IF(spese!V75='pds (14)'!$A$14,spese!X75,0)</f>
        <v>0</v>
      </c>
      <c r="F5">
        <f>IF(spese!L75='pds (14)'!$A$14,spese!AG75,0)</f>
        <v>0</v>
      </c>
      <c r="G5" s="102">
        <f>IF(AND(spese!Q75='pds (14)'!$A$14,spese!AN83&lt;&gt;'pds (14)'!$A$14),spese!AK75,0)</f>
        <v>0</v>
      </c>
      <c r="H5" s="102">
        <f>IF(AND(spese!V75='pds (14)'!$A$14,spese!AU83&lt;&gt;'pds (14)'!$A$14),spese!AR75,0)</f>
        <v>0</v>
      </c>
      <c r="I5" s="102">
        <f>IF(spese!AN75='pds (14)'!$A$14,spese!AK75,0)</f>
        <v>0</v>
      </c>
      <c r="J5" s="102">
        <f>IF(spese!AU75='pds (14)'!$A$14,spese!AR75,0)</f>
        <v>0</v>
      </c>
    </row>
    <row r="6" spans="1:10">
      <c r="A6" t="s">
        <v>49</v>
      </c>
      <c r="B6">
        <f>IF(spese!L76='pds (14)'!$A$14,spese!N76,0)</f>
        <v>0</v>
      </c>
      <c r="C6">
        <f>IF(spese!Q76='pds (14)'!$A$14,spese!S76,0)</f>
        <v>0</v>
      </c>
      <c r="D6">
        <f>IF(spese!V76='pds (14)'!$A$14,spese!X76,0)</f>
        <v>0</v>
      </c>
      <c r="F6">
        <f>IF(spese!L76='pds (14)'!$A$14,spese!AG76,0)</f>
        <v>0</v>
      </c>
      <c r="G6" s="102">
        <f>IF(AND(spese!Q76='pds (14)'!$A$14,spese!AN84&lt;&gt;'pds (14)'!$A$14),spese!AK76,0)</f>
        <v>0</v>
      </c>
      <c r="H6" s="102">
        <f>IF(AND(spese!V76='pds (14)'!$A$14,spese!AU84&lt;&gt;'pds (14)'!$A$14),spese!AR76,0)</f>
        <v>0</v>
      </c>
      <c r="I6" s="102">
        <f>IF(spese!AN76='pds (14)'!$A$14,spese!AK76,0)</f>
        <v>0</v>
      </c>
      <c r="J6" s="102">
        <f>IF(spese!AU76='pds (14)'!$A$14,spese!AR76,0)</f>
        <v>0</v>
      </c>
    </row>
    <row r="7" spans="1:10">
      <c r="A7" t="s">
        <v>50</v>
      </c>
      <c r="B7">
        <f>IF(spese!L77='pds (14)'!$A$14,spese!N77,0)</f>
        <v>0</v>
      </c>
      <c r="C7">
        <f>IF(spese!Q77='pds (14)'!$A$14,spese!S77,0)</f>
        <v>0</v>
      </c>
      <c r="D7">
        <f>IF(spese!V77='pds (14)'!$A$14,spese!X77,0)</f>
        <v>0</v>
      </c>
      <c r="F7">
        <f>IF(spese!L77='pds (14)'!$A$14,spese!AG77,0)</f>
        <v>0</v>
      </c>
      <c r="G7" s="102">
        <f>IF(AND(spese!Q77='pds (14)'!$A$14,spese!AN85&lt;&gt;'pds (14)'!$A$14),spese!AK77,0)</f>
        <v>0</v>
      </c>
      <c r="H7" s="102">
        <f>IF(AND(spese!V77='pds (14)'!$A$14,spese!AU85&lt;&gt;'pds (14)'!$A$14),spese!AR77,0)</f>
        <v>0</v>
      </c>
      <c r="I7" s="102">
        <f>IF(spese!AN77='pds (14)'!$A$14,spese!AK77,0)</f>
        <v>0</v>
      </c>
      <c r="J7" s="102">
        <f>IF(spese!AU77='pds (14)'!$A$14,spese!AR77,0)</f>
        <v>0</v>
      </c>
    </row>
    <row r="8" spans="1:10">
      <c r="A8" t="s">
        <v>51</v>
      </c>
      <c r="B8" s="101">
        <f>IF(spese!L86='pds (14)'!$A$14,spese!N86,0)</f>
        <v>0</v>
      </c>
      <c r="C8" s="101">
        <f>IF(spese!Q86='pds (14)'!$A$14,spese!S86,0)</f>
        <v>0</v>
      </c>
      <c r="D8" s="101">
        <f>IF(spese!V86='pds (14)'!$A$14,spese!X86,0)</f>
        <v>0</v>
      </c>
      <c r="F8" s="101">
        <f>IF(spese!L86='pds (14)'!$A$14,spese!AG86,0)</f>
        <v>0</v>
      </c>
      <c r="G8" s="101">
        <f>IF(AND(spese!Q86='pds (14)'!$A$14,spese!AN86&lt;&gt;'pds (14)'!$A$14),spese!AK86,0)</f>
        <v>0</v>
      </c>
      <c r="H8" s="101">
        <f>IF(AND(spese!V86='pds (14)'!$A$14,spese!AU86&lt;&gt;'pds (14)'!$A$14),spese!AR86,0)</f>
        <v>0</v>
      </c>
      <c r="I8" s="101">
        <f>IF(spese!AN86='pds (14)'!$A$14,spese!AK86,0)</f>
        <v>0</v>
      </c>
      <c r="J8" s="101">
        <f>IF(spese!AU86='pds (14)'!$A$14,spese!AR86,0)</f>
        <v>0</v>
      </c>
    </row>
    <row r="9" spans="1:10">
      <c r="A9" t="s">
        <v>52</v>
      </c>
      <c r="B9" s="101">
        <f>IF(spese!L87='pds (14)'!$A$14,spese!N87,0)</f>
        <v>0</v>
      </c>
      <c r="C9" s="101">
        <f>IF(spese!Q87='pds (14)'!$A$14,spese!S87,0)</f>
        <v>0</v>
      </c>
      <c r="D9" s="101">
        <f>IF(spese!V87='pds (14)'!$A$14,spese!X87,0)</f>
        <v>0</v>
      </c>
      <c r="F9" s="101">
        <f>IF(spese!L87='pds (14)'!$A$14,spese!AG87,0)</f>
        <v>0</v>
      </c>
      <c r="G9" s="101">
        <f>IF(AND(spese!Q87='pds (14)'!$A$14,spese!AN87&lt;&gt;'pds (14)'!$A$14),spese!AK87,0)</f>
        <v>0</v>
      </c>
      <c r="H9" s="101">
        <f>IF(AND(spese!V87='pds (14)'!$A$14,spese!AU87&lt;&gt;'pds (14)'!$A$14),spese!AR87,0)</f>
        <v>0</v>
      </c>
      <c r="I9" s="101">
        <f>IF(spese!AN87='pds (14)'!$A$14,spese!AK87,0)</f>
        <v>0</v>
      </c>
      <c r="J9" s="101">
        <f>IF(spese!AU87='pds (14)'!$A$14,spese!AR87,0)</f>
        <v>0</v>
      </c>
    </row>
    <row r="10" spans="1:10">
      <c r="A10" t="s">
        <v>53</v>
      </c>
      <c r="B10" s="101">
        <f>IF(spese!L88='pds (14)'!$A$14,spese!N88,0)</f>
        <v>0</v>
      </c>
      <c r="C10" s="101">
        <f>IF(spese!Q88='pds (14)'!$A$14,spese!S88,0)</f>
        <v>0</v>
      </c>
      <c r="D10" s="101">
        <f>IF(spese!V88='pds (14)'!$A$14,spese!X88,0)</f>
        <v>0</v>
      </c>
      <c r="F10" s="101">
        <f>IF(spese!L88='pds (14)'!$A$14,spese!AG88,0)</f>
        <v>0</v>
      </c>
      <c r="G10" s="101">
        <f>IF(AND(spese!Q88='pds (14)'!$A$14,spese!AN88&lt;&gt;'pds (14)'!$A$14),spese!AK88,0)</f>
        <v>0</v>
      </c>
      <c r="H10" s="101">
        <f>IF(AND(spese!V88='pds (14)'!$A$14,spese!AU88&lt;&gt;'pds (14)'!$A$14),spese!AR88,0)</f>
        <v>0</v>
      </c>
      <c r="I10" s="101">
        <f>IF(spese!AN88='pds (14)'!$A$14,spese!AK88,0)</f>
        <v>0</v>
      </c>
      <c r="J10" s="101">
        <f>IF(spese!AU88='pds (14)'!$A$14,spese!AR88,0)</f>
        <v>0</v>
      </c>
    </row>
    <row r="11" spans="1:10">
      <c r="A11" t="s">
        <v>54</v>
      </c>
      <c r="B11" s="101">
        <f>IF(spese!L89='pds (14)'!$A$14,spese!N89,0)</f>
        <v>0</v>
      </c>
      <c r="C11" s="101">
        <f>IF(spese!Q89='pds (14)'!$A$14,spese!S89,0)</f>
        <v>0</v>
      </c>
      <c r="D11" s="101">
        <f>IF(spese!V89='pds (14)'!$A$14,spese!X89,0)</f>
        <v>0</v>
      </c>
      <c r="F11" s="101">
        <f>IF(spese!L89='pds (14)'!$A$14,spese!AG89,0)</f>
        <v>0</v>
      </c>
      <c r="G11" s="101">
        <f>IF(AND(spese!Q89='pds (14)'!$A$14,spese!AN89&lt;&gt;'pds (14)'!$A$14),spese!AK89,0)</f>
        <v>0</v>
      </c>
      <c r="H11" s="101">
        <f>IF(AND(spese!V89='pds (14)'!$A$14,spese!AU89&lt;&gt;'pds (14)'!$A$14),spese!AR89,0)</f>
        <v>0</v>
      </c>
      <c r="I11" s="101">
        <f>IF(spese!AN89='pds (14)'!$A$14,spese!AK89,0)</f>
        <v>0</v>
      </c>
      <c r="J11" s="101">
        <f>IF(spese!AU89='pds (14)'!$A$14,spese!AR89,0)</f>
        <v>0</v>
      </c>
    </row>
    <row r="12" spans="1:10">
      <c r="A12" t="s">
        <v>55</v>
      </c>
      <c r="B12" s="101">
        <f>IF(spese!L90='pds (14)'!$A$14,spese!N90,0)</f>
        <v>0</v>
      </c>
      <c r="C12" s="101">
        <f>IF(spese!Q90='pds (14)'!$A$14,spese!S90,0)</f>
        <v>0</v>
      </c>
      <c r="D12" s="101">
        <f>IF(spese!V90='pds (14)'!$A$14,spese!X90,0)</f>
        <v>0</v>
      </c>
      <c r="F12" s="101">
        <f>IF(spese!L90='pds (14)'!$A$14,spese!AG90,0)</f>
        <v>0</v>
      </c>
      <c r="G12" s="101">
        <f>IF(AND(spese!Q90='pds (14)'!$A$14,spese!AN90&lt;&gt;'pds (14)'!$A$14),spese!AK90,0)</f>
        <v>0</v>
      </c>
      <c r="H12" s="101">
        <f>IF(AND(spese!V90='pds (14)'!$A$14,spese!AU90&lt;&gt;'pds (14)'!$A$14),spese!AR90,0)</f>
        <v>0</v>
      </c>
      <c r="I12" s="101">
        <f>IF(spese!AN90='pds (14)'!$A$14,spese!AK90,0)</f>
        <v>0</v>
      </c>
      <c r="J12" s="101">
        <f>IF(spese!AU90='pds (14)'!$A$14,spese!AR90,0)</f>
        <v>0</v>
      </c>
    </row>
    <row r="13" spans="1:10">
      <c r="A13" t="s">
        <v>56</v>
      </c>
      <c r="B13" s="101">
        <f>IF(spese!L91='pds (14)'!$A$14,spese!N91,0)</f>
        <v>0</v>
      </c>
      <c r="C13" s="101">
        <f>IF(spese!Q91='pds (14)'!$A$14,spese!S91,0)</f>
        <v>0</v>
      </c>
      <c r="D13" s="101">
        <f>IF(spese!V91='pds (14)'!$A$14,spese!X91,0)</f>
        <v>0</v>
      </c>
      <c r="F13" s="101">
        <f>IF(spese!L91='pds (14)'!$A$14,spese!AG91,0)</f>
        <v>0</v>
      </c>
      <c r="G13" s="101">
        <f>IF(AND(spese!Q91='pds (14)'!$A$14,spese!AN91&lt;&gt;'pds (14)'!$A$14),spese!AK91,0)</f>
        <v>0</v>
      </c>
      <c r="H13" s="101">
        <f>IF(AND(spese!V91='pds (14)'!$A$14,spese!AU91&lt;&gt;'pds (14)'!$A$14),spese!AR91,0)</f>
        <v>0</v>
      </c>
      <c r="I13" s="101">
        <f>IF(spese!AN91='pds (14)'!$A$14,spese!AK91,0)</f>
        <v>0</v>
      </c>
      <c r="J13" s="101">
        <f>IF(spese!AU91='pds (14)'!$A$14,spese!AR91,0)</f>
        <v>0</v>
      </c>
    </row>
    <row r="14" spans="1:10">
      <c r="A14" t="s">
        <v>57</v>
      </c>
      <c r="B14" s="101">
        <f>IF(spese!L92='pds (14)'!$A$14,spese!N92,0)</f>
        <v>0</v>
      </c>
      <c r="C14" s="101">
        <f>IF(spese!Q92='pds (14)'!$A$14,spese!S92,0)</f>
        <v>0</v>
      </c>
      <c r="D14" s="101">
        <f>IF(spese!V92='pds (14)'!$A$14,spese!X92,0)</f>
        <v>0</v>
      </c>
      <c r="F14" s="101">
        <f>IF(spese!L92='pds (14)'!$A$14,spese!AG92,0)</f>
        <v>0</v>
      </c>
      <c r="G14" s="101">
        <f>IF(AND(spese!Q92='pds (14)'!$A$14,spese!AN92&lt;&gt;'pds (14)'!$A$14),spese!AK92,0)</f>
        <v>0</v>
      </c>
      <c r="H14" s="101">
        <f>IF(AND(spese!V92='pds (14)'!$A$14,spese!AU92&lt;&gt;'pds (14)'!$A$14),spese!AR92,0)</f>
        <v>0</v>
      </c>
      <c r="I14" s="101">
        <f>IF(spese!AN92='pds (14)'!$A$14,spese!AK92,0)</f>
        <v>0</v>
      </c>
      <c r="J14" s="101">
        <f>IF(spese!AU92='pds (14)'!$A$14,spese!AR92,0)</f>
        <v>0</v>
      </c>
    </row>
    <row r="15" spans="1:10">
      <c r="A15" t="s">
        <v>58</v>
      </c>
      <c r="B15" s="101">
        <f>IF(spese!L93='pds (14)'!$A$14,spese!N93,0)</f>
        <v>0</v>
      </c>
      <c r="C15" s="101">
        <f>IF(spese!Q93='pds (14)'!$A$14,spese!S93,0)</f>
        <v>0</v>
      </c>
      <c r="D15" s="101">
        <f>IF(spese!V93='pds (14)'!$A$14,spese!X93,0)</f>
        <v>0</v>
      </c>
      <c r="F15" s="101">
        <f>IF(spese!L93='pds (14)'!$A$14,spese!AG93,0)</f>
        <v>0</v>
      </c>
      <c r="G15" s="101">
        <f>IF(AND(spese!Q93='pds (14)'!$A$14,spese!AN93&lt;&gt;'pds (14)'!$A$14),spese!AK93,0)</f>
        <v>0</v>
      </c>
      <c r="H15" s="101">
        <f>IF(AND(spese!V93='pds (14)'!$A$14,spese!AU93&lt;&gt;'pds (14)'!$A$14),spese!AR93,0)</f>
        <v>0</v>
      </c>
      <c r="I15" s="101">
        <f>IF(spese!AN93='pds (14)'!$A$14,spese!AK93,0)</f>
        <v>0</v>
      </c>
      <c r="J15" s="101">
        <f>IF(spese!AU93='pds (14)'!$A$14,spese!AR93,0)</f>
        <v>0</v>
      </c>
    </row>
    <row r="16" spans="1:10">
      <c r="B16" s="101">
        <f>IF(spese!L94='pds (14)'!$A$14,spese!N94,0)</f>
        <v>0</v>
      </c>
      <c r="C16" s="101">
        <f>IF(spese!Q94='pds (14)'!$A$14,spese!S94,0)</f>
        <v>0</v>
      </c>
      <c r="D16" s="101">
        <f>IF(spese!V94='pds (14)'!$A$14,spese!X94,0)</f>
        <v>0</v>
      </c>
      <c r="F16" s="101">
        <f>IF(spese!L94='pds (14)'!$A$14,spese!AG94,0)</f>
        <v>0</v>
      </c>
      <c r="G16" s="101">
        <f>IF(AND(spese!Q94='pds (14)'!$A$14,spese!AN94&lt;&gt;'pds (14)'!$A$14),spese!AK94,0)</f>
        <v>0</v>
      </c>
      <c r="H16" s="101">
        <f>IF(AND(spese!V94='pds (14)'!$A$14,spese!AU94&lt;&gt;'pds (14)'!$A$14),spese!AR94,0)</f>
        <v>0</v>
      </c>
      <c r="I16" s="101">
        <f>IF(spese!AN94='pds (14)'!$A$14,spese!AK94,0)</f>
        <v>0</v>
      </c>
      <c r="J16" s="101">
        <f>IF(spese!AU94='pds (14)'!$A$14,spese!AR94,0)</f>
        <v>0</v>
      </c>
    </row>
    <row r="17" spans="2:10">
      <c r="B17" s="101">
        <f>IF(spese!L95='pds (14)'!$A$14,spese!N95,0)</f>
        <v>0</v>
      </c>
      <c r="C17" s="101">
        <f>IF(spese!Q95='pds (14)'!$A$14,spese!S95,0)</f>
        <v>0</v>
      </c>
      <c r="D17" s="101">
        <f>IF(spese!V95='pds (14)'!$A$14,spese!X95,0)</f>
        <v>0</v>
      </c>
      <c r="F17" s="101">
        <f>IF(spese!L95='pds (14)'!$A$14,spese!AG95,0)</f>
        <v>0</v>
      </c>
      <c r="G17" s="101">
        <f>IF(AND(spese!Q95='pds (14)'!$A$14,spese!AN95&lt;&gt;'pds (14)'!$A$14),spese!AK95,0)</f>
        <v>0</v>
      </c>
      <c r="H17" s="101">
        <f>IF(AND(spese!V95='pds (14)'!$A$14,spese!AU95&lt;&gt;'pds (14)'!$A$14),spese!AR95,0)</f>
        <v>0</v>
      </c>
      <c r="I17" s="101">
        <f>IF(spese!AN95='pds (14)'!$A$14,spese!AK95,0)</f>
        <v>0</v>
      </c>
      <c r="J17" s="101">
        <f>IF(spese!AU95='pds (14)'!$A$14,spese!AR95,0)</f>
        <v>0</v>
      </c>
    </row>
    <row r="18" spans="2:10">
      <c r="B18" s="101">
        <f>IF(spese!L96='pds (14)'!$A$14,spese!N96,0)</f>
        <v>0</v>
      </c>
      <c r="C18" s="101">
        <f>IF(spese!Q96='pds (14)'!$A$14,spese!S96,0)</f>
        <v>0</v>
      </c>
      <c r="D18" s="101">
        <f>IF(spese!V96='pds (14)'!$A$14,spese!X96,0)</f>
        <v>0</v>
      </c>
      <c r="F18" s="101">
        <f>IF(spese!L96='pds (14)'!$A$14,spese!AG96,0)</f>
        <v>0</v>
      </c>
      <c r="G18" s="101">
        <f>IF(AND(spese!Q96='pds (14)'!$A$14,spese!AN96&lt;&gt;'pds (14)'!$A$14),spese!AK96,0)</f>
        <v>0</v>
      </c>
      <c r="H18" s="101">
        <f>IF(AND(spese!V96='pds (14)'!$A$14,spese!AU96&lt;&gt;'pds (14)'!$A$14),spese!AR96,0)</f>
        <v>0</v>
      </c>
      <c r="I18" s="101">
        <f>IF(spese!AN96='pds (14)'!$A$14,spese!AK96,0)</f>
        <v>0</v>
      </c>
      <c r="J18" s="101">
        <f>IF(spese!AU96='pds (14)'!$A$14,spese!AR96,0)</f>
        <v>0</v>
      </c>
    </row>
    <row r="19" spans="2:10">
      <c r="B19" s="101">
        <f>IF(spese!L97='pds (14)'!$A$14,spese!N97,0)</f>
        <v>0</v>
      </c>
      <c r="C19" s="101">
        <f>IF(spese!Q97='pds (14)'!$A$14,spese!S97,0)</f>
        <v>0</v>
      </c>
      <c r="D19" s="101">
        <f>IF(spese!V97='pds (14)'!$A$14,spese!X97,0)</f>
        <v>0</v>
      </c>
      <c r="F19" s="101">
        <f>IF(spese!L97='pds (14)'!$A$14,spese!AG97,0)</f>
        <v>0</v>
      </c>
      <c r="G19" s="101">
        <f>IF(AND(spese!Q97='pds (14)'!$A$14,spese!AN97&lt;&gt;'pds (14)'!$A$14),spese!AK97,0)</f>
        <v>0</v>
      </c>
      <c r="H19" s="101">
        <f>IF(AND(spese!V97='pds (14)'!$A$14,spese!AU97&lt;&gt;'pds (14)'!$A$14),spese!AR97,0)</f>
        <v>0</v>
      </c>
      <c r="I19" s="101">
        <f>IF(spese!AN97='pds (14)'!$A$14,spese!AK97,0)</f>
        <v>0</v>
      </c>
      <c r="J19" s="101">
        <f>IF(spese!AU97='pds (14)'!$A$14,spese!AR97,0)</f>
        <v>0</v>
      </c>
    </row>
    <row r="20" spans="2:10">
      <c r="B20" s="101">
        <f>IF(spese!L98='pds (14)'!$A$14,spese!N98,0)</f>
        <v>0</v>
      </c>
      <c r="C20" s="101">
        <f>IF(spese!Q98='pds (14)'!$A$14,spese!S98,0)</f>
        <v>0</v>
      </c>
      <c r="D20" s="101">
        <f>IF(spese!V98='pds (14)'!$A$14,spese!X98,0)</f>
        <v>0</v>
      </c>
      <c r="F20" s="101">
        <f>IF(spese!L98='pds (14)'!$A$14,spese!AG98,0)</f>
        <v>0</v>
      </c>
      <c r="G20" s="101">
        <f>IF(AND(spese!Q98='pds (14)'!$A$14,spese!AN98&lt;&gt;'pds (14)'!$A$14),spese!AK98,0)</f>
        <v>0</v>
      </c>
      <c r="H20" s="101">
        <f>IF(AND(spese!V98='pds (14)'!$A$14,spese!AU98&lt;&gt;'pds (14)'!$A$14),spese!AR98,0)</f>
        <v>0</v>
      </c>
      <c r="I20" s="101">
        <f>IF(spese!AN98='pds (14)'!$A$14,spese!AK98,0)</f>
        <v>0</v>
      </c>
      <c r="J20" s="101">
        <f>IF(spese!AU98='pds (14)'!$A$14,spese!AR98,0)</f>
        <v>0</v>
      </c>
    </row>
    <row r="21" spans="2:10">
      <c r="B21" s="101">
        <f>IF(spese!L99='pds (14)'!$A$14,spese!N99,0)</f>
        <v>0</v>
      </c>
      <c r="C21" s="101">
        <f>IF(spese!Q99='pds (14)'!$A$14,spese!S99,0)</f>
        <v>0</v>
      </c>
      <c r="D21" s="101">
        <f>IF(spese!V99='pds (14)'!$A$14,spese!X99,0)</f>
        <v>0</v>
      </c>
      <c r="F21" s="101">
        <f>IF(spese!L99='pds (14)'!$A$14,spese!AG99,0)</f>
        <v>0</v>
      </c>
      <c r="G21" s="101">
        <f>IF(AND(spese!Q99='pds (14)'!$A$14,spese!AN99&lt;&gt;'pds (14)'!$A$14),spese!AK99,0)</f>
        <v>0</v>
      </c>
      <c r="H21" s="101">
        <f>IF(AND(spese!V99='pds (14)'!$A$14,spese!AU99&lt;&gt;'pds (14)'!$A$14),spese!AR99,0)</f>
        <v>0</v>
      </c>
      <c r="I21" s="101">
        <f>IF(spese!AN99='pds (14)'!$A$14,spese!AK99,0)</f>
        <v>0</v>
      </c>
      <c r="J21" s="101">
        <f>IF(spese!AU99='pds (14)'!$A$14,spese!AR99,0)</f>
        <v>0</v>
      </c>
    </row>
    <row r="22" spans="2:10">
      <c r="B22" s="101">
        <f>IF(spese!L100='pds (14)'!$A$14,spese!N100,0)</f>
        <v>0</v>
      </c>
      <c r="C22" s="101">
        <f>IF(spese!Q100='pds (14)'!$A$14,spese!S100,0)</f>
        <v>0</v>
      </c>
      <c r="D22" s="101">
        <f>IF(spese!V100='pds (14)'!$A$14,spese!X100,0)</f>
        <v>0</v>
      </c>
      <c r="F22" s="101">
        <f>IF(spese!L100='pds (14)'!$A$14,spese!AG100,0)</f>
        <v>0</v>
      </c>
      <c r="G22" s="101">
        <f>IF(AND(spese!Q100='pds (14)'!$A$14,spese!AN100&lt;&gt;'pds (14)'!$A$14),spese!AK100,0)</f>
        <v>0</v>
      </c>
      <c r="H22" s="101">
        <f>IF(AND(spese!V100='pds (14)'!$A$14,spese!AU100&lt;&gt;'pds (14)'!$A$14),spese!AR100,0)</f>
        <v>0</v>
      </c>
      <c r="I22" s="101">
        <f>IF(spese!AN100='pds (14)'!$A$14,spese!AK100,0)</f>
        <v>0</v>
      </c>
      <c r="J22" s="101">
        <f>IF(spese!AU100='pds (14)'!$A$14,spese!AR100,0)</f>
        <v>0</v>
      </c>
    </row>
    <row r="23" spans="2:10">
      <c r="B23" s="101">
        <f>IF(spese!L101='pds (14)'!$A$14,spese!N101,0)</f>
        <v>0</v>
      </c>
      <c r="C23" s="101">
        <f>IF(spese!Q101='pds (14)'!$A$14,spese!S101,0)</f>
        <v>0</v>
      </c>
      <c r="D23" s="101">
        <f>IF(spese!V101='pds (14)'!$A$14,spese!X101,0)</f>
        <v>0</v>
      </c>
      <c r="F23" s="101">
        <f>IF(spese!L101='pds (14)'!$A$14,spese!AG101,0)</f>
        <v>0</v>
      </c>
      <c r="G23" s="101">
        <f>IF(AND(spese!Q101='pds (14)'!$A$14,spese!AN101&lt;&gt;'pds (14)'!$A$14),spese!AK101,0)</f>
        <v>0</v>
      </c>
      <c r="H23" s="101">
        <f>IF(AND(spese!V101='pds (14)'!$A$14,spese!AU101&lt;&gt;'pds (14)'!$A$14),spese!AR101,0)</f>
        <v>0</v>
      </c>
      <c r="I23" s="101">
        <f>IF(spese!AN101='pds (14)'!$A$14,spese!AK101,0)</f>
        <v>0</v>
      </c>
      <c r="J23" s="101">
        <f>IF(spese!AU101='pds (14)'!$A$14,spese!AR101,0)</f>
        <v>0</v>
      </c>
    </row>
    <row r="24" spans="2:10">
      <c r="B24" s="101">
        <f>IF(spese!L102='pds (14)'!$A$14,spese!N102,0)</f>
        <v>0</v>
      </c>
      <c r="C24" s="101">
        <f>IF(spese!Q102='pds (14)'!$A$14,spese!S102,0)</f>
        <v>0</v>
      </c>
      <c r="D24" s="101">
        <f>IF(spese!V102='pds (14)'!$A$14,spese!X102,0)</f>
        <v>0</v>
      </c>
      <c r="F24" s="101">
        <f>IF(spese!L102='pds (14)'!$A$14,spese!AG102,0)</f>
        <v>0</v>
      </c>
      <c r="G24" s="101">
        <f>IF(AND(spese!Q102='pds (14)'!$A$14,spese!AN102&lt;&gt;'pds (14)'!$A$14),spese!AK102,0)</f>
        <v>0</v>
      </c>
      <c r="H24" s="101">
        <f>IF(AND(spese!V102='pds (14)'!$A$14,spese!AU102&lt;&gt;'pds (14)'!$A$14),spese!AR102,0)</f>
        <v>0</v>
      </c>
      <c r="I24" s="101">
        <f>IF(spese!AN102='pds (14)'!$A$14,spese!AK102,0)</f>
        <v>0</v>
      </c>
      <c r="J24" s="101">
        <f>IF(spese!AU102='pds (14)'!$A$14,spese!AR102,0)</f>
        <v>0</v>
      </c>
    </row>
    <row r="25" spans="2:10">
      <c r="B25" s="101">
        <f>IF(spese!L103='pds (14)'!$A$14,spese!N103,0)</f>
        <v>0</v>
      </c>
      <c r="C25" s="101">
        <f>IF(spese!Q103='pds (14)'!$A$14,spese!S103,0)</f>
        <v>0</v>
      </c>
      <c r="D25" s="101">
        <f>IF(spese!V103='pds (14)'!$A$14,spese!X103,0)</f>
        <v>0</v>
      </c>
      <c r="F25" s="101">
        <f>IF(spese!L103='pds (14)'!$A$14,spese!AG103,0)</f>
        <v>0</v>
      </c>
      <c r="G25" s="101">
        <f>IF(AND(spese!Q103='pds (14)'!$A$14,spese!AN103&lt;&gt;'pds (14)'!$A$14),spese!AK103,0)</f>
        <v>0</v>
      </c>
      <c r="H25" s="101">
        <f>IF(AND(spese!V103='pds (14)'!$A$14,spese!AU103&lt;&gt;'pds (14)'!$A$14),spese!AR103,0)</f>
        <v>0</v>
      </c>
      <c r="I25" s="101">
        <f>IF(spese!AN103='pds (14)'!$A$14,spese!AK103,0)</f>
        <v>0</v>
      </c>
      <c r="J25" s="101">
        <f>IF(spese!AU103='pds (14)'!$A$14,spese!AR103,0)</f>
        <v>0</v>
      </c>
    </row>
    <row r="26" spans="2:10">
      <c r="B26" s="101">
        <f>IF(spese!L104='pds (14)'!$A$14,spese!N104,0)</f>
        <v>0</v>
      </c>
      <c r="C26" s="101">
        <f>IF(spese!Q104='pds (14)'!$A$14,spese!S104,0)</f>
        <v>0</v>
      </c>
      <c r="D26" s="101">
        <f>IF(spese!V104='pds (14)'!$A$14,spese!X104,0)</f>
        <v>0</v>
      </c>
      <c r="F26" s="101">
        <f>IF(spese!L104='pds (14)'!$A$14,spese!AG104,0)</f>
        <v>0</v>
      </c>
      <c r="G26" s="101">
        <f>IF(AND(spese!Q104='pds (14)'!$A$14,spese!AN104&lt;&gt;'pds (14)'!$A$14),spese!AK104,0)</f>
        <v>0</v>
      </c>
      <c r="H26" s="101">
        <f>IF(AND(spese!V104='pds (14)'!$A$14,spese!AU104&lt;&gt;'pds (14)'!$A$14),spese!AR104,0)</f>
        <v>0</v>
      </c>
      <c r="I26" s="101">
        <f>IF(spese!AN104='pds (14)'!$A$14,spese!AK104,0)</f>
        <v>0</v>
      </c>
      <c r="J26" s="101">
        <f>IF(spese!AU104='pds (14)'!$A$14,spese!AR104,0)</f>
        <v>0</v>
      </c>
    </row>
    <row r="27" spans="2:10">
      <c r="B27" s="101">
        <f>IF(spese!L105='pds (14)'!$A$14,spese!N105,0)</f>
        <v>0</v>
      </c>
      <c r="C27" s="101">
        <f>IF(spese!Q105='pds (14)'!$A$14,spese!S105,0)</f>
        <v>0</v>
      </c>
      <c r="D27" s="101">
        <f>IF(spese!V105='pds (14)'!$A$14,spese!X105,0)</f>
        <v>0</v>
      </c>
      <c r="F27" s="101">
        <f>IF(spese!L105='pds (14)'!$A$14,spese!AG105,0)</f>
        <v>0</v>
      </c>
      <c r="G27" s="101">
        <f>IF(AND(spese!Q105='pds (14)'!$A$14,spese!AN105&lt;&gt;'pds (14)'!$A$14),spese!AK105,0)</f>
        <v>0</v>
      </c>
      <c r="H27" s="101">
        <f>IF(AND(spese!V105='pds (14)'!$A$14,spese!AU105&lt;&gt;'pds (14)'!$A$14),spese!AR105,0)</f>
        <v>0</v>
      </c>
      <c r="I27" s="101">
        <f>IF(spese!AN105='pds (14)'!$A$14,spese!AK105,0)</f>
        <v>0</v>
      </c>
      <c r="J27" s="101">
        <f>IF(spese!AU105='pds (14)'!$A$14,spese!AR105,0)</f>
        <v>0</v>
      </c>
    </row>
    <row r="28" spans="2:10">
      <c r="B28" s="101">
        <f>IF(spese!L106='pds (14)'!$A$14,spese!N106,0)</f>
        <v>0</v>
      </c>
      <c r="C28" s="101">
        <f>IF(spese!Q106='pds (14)'!$A$14,spese!S106,0)</f>
        <v>0</v>
      </c>
      <c r="D28" s="101">
        <f>IF(spese!V106='pds (14)'!$A$14,spese!X106,0)</f>
        <v>0</v>
      </c>
      <c r="F28" s="101">
        <f>IF(spese!L106='pds (14)'!$A$14,spese!AG106,0)</f>
        <v>0</v>
      </c>
      <c r="G28" s="101">
        <f>IF(AND(spese!Q106='pds (14)'!$A$14,spese!AN106&lt;&gt;'pds (14)'!$A$14),spese!AK106,0)</f>
        <v>0</v>
      </c>
      <c r="H28" s="101">
        <f>IF(AND(spese!V106='pds (14)'!$A$14,spese!AU106&lt;&gt;'pds (14)'!$A$14),spese!AR106,0)</f>
        <v>0</v>
      </c>
      <c r="I28" s="101">
        <f>IF(spese!AN106='pds (14)'!$A$14,spese!AK106,0)</f>
        <v>0</v>
      </c>
      <c r="J28" s="101">
        <f>IF(spese!AU106='pds (14)'!$A$14,spese!AR106,0)</f>
        <v>0</v>
      </c>
    </row>
    <row r="29" spans="2:10">
      <c r="B29" s="101">
        <f>IF(spese!L107='pds (14)'!$A$14,spese!N107,0)</f>
        <v>0</v>
      </c>
      <c r="C29" s="101">
        <f>IF(spese!Q107='pds (14)'!$A$14,spese!S107,0)</f>
        <v>0</v>
      </c>
      <c r="D29" s="101">
        <f>IF(spese!V107='pds (14)'!$A$14,spese!X107,0)</f>
        <v>0</v>
      </c>
      <c r="F29" s="101">
        <f>IF(spese!L107='pds (14)'!$A$14,spese!AG107,0)</f>
        <v>0</v>
      </c>
      <c r="G29" s="101">
        <f>IF(AND(spese!Q107='pds (14)'!$A$14,spese!AN107&lt;&gt;'pds (14)'!$A$14),spese!AK107,0)</f>
        <v>0</v>
      </c>
      <c r="H29" s="101">
        <f>IF(AND(spese!V107='pds (14)'!$A$14,spese!AU107&lt;&gt;'pds (14)'!$A$14),spese!AR107,0)</f>
        <v>0</v>
      </c>
      <c r="I29" s="101">
        <f>IF(spese!AN107='pds (14)'!$A$14,spese!AK107,0)</f>
        <v>0</v>
      </c>
      <c r="J29" s="101">
        <f>IF(spese!AU107='pds (14)'!$A$14,spese!AR107,0)</f>
        <v>0</v>
      </c>
    </row>
    <row r="30" spans="2:10">
      <c r="B30" s="101">
        <f>IF(spese!L108='pds (14)'!$A$14,spese!N108,0)</f>
        <v>0</v>
      </c>
      <c r="C30" s="101">
        <f>IF(spese!Q108='pds (14)'!$A$14,spese!S108,0)</f>
        <v>0</v>
      </c>
      <c r="D30" s="101">
        <f>IF(spese!V108='pds (14)'!$A$14,spese!X108,0)</f>
        <v>0</v>
      </c>
      <c r="F30" s="101">
        <f>IF(spese!L108='pds (14)'!$A$14,spese!AG108,0)</f>
        <v>0</v>
      </c>
      <c r="G30" s="101">
        <f>IF(AND(spese!Q108='pds (14)'!$A$14,spese!AN108&lt;&gt;'pds (14)'!$A$14),spese!AK108,0)</f>
        <v>0</v>
      </c>
      <c r="H30" s="101">
        <f>IF(AND(spese!V108='pds (14)'!$A$14,spese!AU108&lt;&gt;'pds (14)'!$A$14),spese!AR108,0)</f>
        <v>0</v>
      </c>
      <c r="I30" s="101">
        <f>IF(spese!AN108='pds (14)'!$A$14,spese!AK108,0)</f>
        <v>0</v>
      </c>
      <c r="J30" s="101">
        <f>IF(spese!AU108='pds (14)'!$A$14,spese!AR108,0)</f>
        <v>0</v>
      </c>
    </row>
    <row r="31" spans="2:10">
      <c r="B31" s="101">
        <f>IF(spese!L109='pds (14)'!$A$14,spese!N109,0)</f>
        <v>0</v>
      </c>
      <c r="C31" s="101">
        <f>IF(spese!Q109='pds (14)'!$A$14,spese!S109,0)</f>
        <v>0</v>
      </c>
      <c r="D31" s="101">
        <f>IF(spese!V109='pds (14)'!$A$14,spese!X109,0)</f>
        <v>0</v>
      </c>
      <c r="F31" s="101">
        <f>IF(spese!L109='pds (14)'!$A$14,spese!AG109,0)</f>
        <v>0</v>
      </c>
      <c r="G31" s="101">
        <f>IF(AND(spese!Q109='pds (14)'!$A$14,spese!AN109&lt;&gt;'pds (14)'!$A$14),spese!AK109,0)</f>
        <v>0</v>
      </c>
      <c r="H31" s="101">
        <f>IF(AND(spese!V109='pds (14)'!$A$14,spese!AU109&lt;&gt;'pds (14)'!$A$14),spese!AR109,0)</f>
        <v>0</v>
      </c>
      <c r="I31" s="101">
        <f>IF(spese!AN109='pds (14)'!$A$14,spese!AK109,0)</f>
        <v>0</v>
      </c>
      <c r="J31" s="101">
        <f>IF(spese!AU109='pds (14)'!$A$14,spese!AR109,0)</f>
        <v>0</v>
      </c>
    </row>
    <row r="32" spans="2:10">
      <c r="B32" s="101">
        <f>IF(spese!L110='pds (14)'!$A$14,spese!N110,0)</f>
        <v>0</v>
      </c>
      <c r="C32" s="101">
        <f>IF(spese!Q110='pds (14)'!$A$14,spese!S110,0)</f>
        <v>0</v>
      </c>
      <c r="D32" s="101">
        <f>IF(spese!V110='pds (14)'!$A$14,spese!X110,0)</f>
        <v>0</v>
      </c>
      <c r="F32" s="101">
        <f>IF(spese!L110='pds (14)'!$A$14,spese!AG110,0)</f>
        <v>0</v>
      </c>
      <c r="G32" s="101">
        <f>IF(AND(spese!Q110='pds (14)'!$A$14,spese!AN110&lt;&gt;'pds (14)'!$A$14),spese!AK110,0)</f>
        <v>0</v>
      </c>
      <c r="H32" s="101">
        <f>IF(AND(spese!V110='pds (14)'!$A$14,spese!AU110&lt;&gt;'pds (14)'!$A$14),spese!AR110,0)</f>
        <v>0</v>
      </c>
      <c r="I32" s="101">
        <f>IF(spese!AN110='pds (14)'!$A$14,spese!AK110,0)</f>
        <v>0</v>
      </c>
      <c r="J32" s="101">
        <f>IF(spese!AU110='pds (14)'!$A$14,spese!AR110,0)</f>
        <v>0</v>
      </c>
    </row>
    <row r="33" spans="2:10">
      <c r="B33" s="101">
        <f>IF(spese!L111='pds (14)'!$A$14,spese!N111,0)</f>
        <v>0</v>
      </c>
      <c r="C33" s="101">
        <f>IF(spese!Q111='pds (14)'!$A$14,spese!S111,0)</f>
        <v>0</v>
      </c>
      <c r="D33" s="101">
        <f>IF(spese!V111='pds (14)'!$A$14,spese!X111,0)</f>
        <v>0</v>
      </c>
      <c r="F33" s="101">
        <f>IF(spese!L111='pds (14)'!$A$14,spese!AG111,0)</f>
        <v>0</v>
      </c>
      <c r="G33" s="101">
        <f>IF(AND(spese!Q111='pds (14)'!$A$14,spese!AN111&lt;&gt;'pds (14)'!$A$14),spese!AK111,0)</f>
        <v>0</v>
      </c>
      <c r="H33" s="101">
        <f>IF(AND(spese!V111='pds (14)'!$A$14,spese!AU111&lt;&gt;'pds (14)'!$A$14),spese!AR111,0)</f>
        <v>0</v>
      </c>
      <c r="I33" s="101">
        <f>IF(spese!AN111='pds (14)'!$A$14,spese!AK111,0)</f>
        <v>0</v>
      </c>
      <c r="J33" s="101">
        <f>IF(spese!AU111='pds (14)'!$A$14,spese!AR111,0)</f>
        <v>0</v>
      </c>
    </row>
    <row r="34" spans="2:10">
      <c r="B34" s="101">
        <f>IF(spese!L112='pds (14)'!$A$14,spese!N112,0)</f>
        <v>0</v>
      </c>
      <c r="C34" s="101">
        <f>IF(spese!Q112='pds (14)'!$A$14,spese!S112,0)</f>
        <v>0</v>
      </c>
      <c r="D34" s="101">
        <f>IF(spese!V112='pds (14)'!$A$14,spese!X112,0)</f>
        <v>0</v>
      </c>
      <c r="F34" s="101">
        <f>IF(spese!L112='pds (14)'!$A$14,spese!AG112,0)</f>
        <v>0</v>
      </c>
      <c r="G34" s="101">
        <f>IF(AND(spese!Q112='pds (14)'!$A$14,spese!AN112&lt;&gt;'pds (14)'!$A$14),spese!AK112,0)</f>
        <v>0</v>
      </c>
      <c r="H34" s="101">
        <f>IF(AND(spese!V112='pds (14)'!$A$14,spese!AU112&lt;&gt;'pds (14)'!$A$14),spese!AR112,0)</f>
        <v>0</v>
      </c>
      <c r="I34" s="101">
        <f>IF(spese!AN112='pds (14)'!$A$14,spese!AK112,0)</f>
        <v>0</v>
      </c>
      <c r="J34" s="101">
        <f>IF(spese!AU112='pds (14)'!$A$14,spese!AR112,0)</f>
        <v>0</v>
      </c>
    </row>
    <row r="35" spans="2:10">
      <c r="B35" s="101">
        <f>IF(spese!L113='pds (14)'!$A$14,spese!N113,0)</f>
        <v>0</v>
      </c>
      <c r="C35" s="101">
        <f>IF(spese!Q113='pds (14)'!$A$14,spese!S113,0)</f>
        <v>0</v>
      </c>
      <c r="D35" s="101">
        <f>IF(spese!V113='pds (14)'!$A$14,spese!X113,0)</f>
        <v>0</v>
      </c>
      <c r="F35" s="101">
        <f>IF(spese!L113='pds (14)'!$A$14,spese!AG113,0)</f>
        <v>0</v>
      </c>
      <c r="G35" s="101">
        <f>IF(AND(spese!Q113='pds (14)'!$A$14,spese!AN113&lt;&gt;'pds (14)'!$A$14),spese!AK113,0)</f>
        <v>0</v>
      </c>
      <c r="H35" s="101">
        <f>IF(AND(spese!V113='pds (14)'!$A$14,spese!AU113&lt;&gt;'pds (14)'!$A$14),spese!AR113,0)</f>
        <v>0</v>
      </c>
      <c r="I35" s="101">
        <f>IF(spese!AN113='pds (14)'!$A$14,spese!AK113,0)</f>
        <v>0</v>
      </c>
      <c r="J35" s="101">
        <f>IF(spese!AU113='pds (14)'!$A$14,spese!AR113,0)</f>
        <v>0</v>
      </c>
    </row>
    <row r="36" spans="2:10">
      <c r="B36" s="101">
        <f>IF(spese!L114='pds (14)'!$A$14,spese!N114,0)</f>
        <v>0</v>
      </c>
      <c r="C36" s="101">
        <f>IF(spese!Q114='pds (14)'!$A$14,spese!S114,0)</f>
        <v>0</v>
      </c>
      <c r="D36" s="101">
        <f>IF(spese!V114='pds (14)'!$A$14,spese!X114,0)</f>
        <v>0</v>
      </c>
      <c r="F36" s="101">
        <f>IF(spese!L114='pds (14)'!$A$14,spese!AG114,0)</f>
        <v>0</v>
      </c>
      <c r="G36" s="101">
        <f>IF(AND(spese!Q114='pds (14)'!$A$14,spese!AN114&lt;&gt;'pds (14)'!$A$14),spese!AK114,0)</f>
        <v>0</v>
      </c>
      <c r="H36" s="101">
        <f>IF(AND(spese!V114='pds (14)'!$A$14,spese!AU114&lt;&gt;'pds (14)'!$A$14),spese!AR114,0)</f>
        <v>0</v>
      </c>
      <c r="I36" s="101">
        <f>IF(spese!AN114='pds (14)'!$A$14,spese!AK114,0)</f>
        <v>0</v>
      </c>
      <c r="J36" s="101">
        <f>IF(spese!AU114='pds (14)'!$A$14,spese!AR114,0)</f>
        <v>0</v>
      </c>
    </row>
    <row r="37" spans="2:10">
      <c r="B37" s="101">
        <f>IF(spese!L115='pds (14)'!$A$14,spese!N115,0)</f>
        <v>0</v>
      </c>
      <c r="C37" s="101">
        <f>IF(spese!Q115='pds (14)'!$A$14,spese!S115,0)</f>
        <v>0</v>
      </c>
      <c r="D37" s="101">
        <f>IF(spese!V115='pds (14)'!$A$14,spese!X115,0)</f>
        <v>0</v>
      </c>
      <c r="F37" s="101">
        <f>IF(spese!L115='pds (14)'!$A$14,spese!AG115,0)</f>
        <v>0</v>
      </c>
      <c r="G37" s="101">
        <f>IF(AND(spese!Q115='pds (14)'!$A$14,spese!AN115&lt;&gt;'pds (14)'!$A$14),spese!AK115,0)</f>
        <v>0</v>
      </c>
      <c r="H37" s="101">
        <f>IF(AND(spese!V115='pds (14)'!$A$14,spese!AU115&lt;&gt;'pds (14)'!$A$14),spese!AR115,0)</f>
        <v>0</v>
      </c>
      <c r="I37" s="101">
        <f>IF(spese!AN115='pds (14)'!$A$14,spese!AK115,0)</f>
        <v>0</v>
      </c>
      <c r="J37" s="101">
        <f>IF(spese!AU115='pds (14)'!$A$14,spese!AR115,0)</f>
        <v>0</v>
      </c>
    </row>
    <row r="38" spans="2:10">
      <c r="B38" s="101">
        <f>IF(spese!L116='pds (14)'!$A$14,spese!N116,0)</f>
        <v>0</v>
      </c>
      <c r="C38" s="101">
        <f>IF(spese!Q116='pds (14)'!$A$14,spese!S116,0)</f>
        <v>0</v>
      </c>
      <c r="D38" s="101">
        <f>IF(spese!V116='pds (14)'!$A$14,spese!X116,0)</f>
        <v>0</v>
      </c>
      <c r="F38" s="101">
        <f>IF(spese!L116='pds (14)'!$A$14,spese!AG116,0)</f>
        <v>0</v>
      </c>
      <c r="G38" s="101">
        <f>IF(AND(spese!Q116='pds (14)'!$A$14,spese!AN116&lt;&gt;'pds (14)'!$A$14),spese!AK116,0)</f>
        <v>0</v>
      </c>
      <c r="H38" s="101">
        <f>IF(AND(spese!V116='pds (14)'!$A$14,spese!AU116&lt;&gt;'pds (14)'!$A$14),spese!AR116,0)</f>
        <v>0</v>
      </c>
      <c r="I38" s="101">
        <f>IF(spese!AN116='pds (14)'!$A$14,spese!AK116,0)</f>
        <v>0</v>
      </c>
      <c r="J38" s="101">
        <f>IF(spese!AU116='pds (14)'!$A$14,spese!AR116,0)</f>
        <v>0</v>
      </c>
    </row>
    <row r="39" spans="2:10">
      <c r="B39" s="101">
        <f>IF(spese!L117='pds (14)'!$A$14,spese!N117,0)</f>
        <v>0</v>
      </c>
      <c r="C39" s="101">
        <f>IF(spese!Q117='pds (14)'!$A$14,spese!S117,0)</f>
        <v>0</v>
      </c>
      <c r="D39" s="101">
        <f>IF(spese!V117='pds (14)'!$A$14,spese!X117,0)</f>
        <v>0</v>
      </c>
      <c r="F39" s="101">
        <f>IF(spese!L117='pds (14)'!$A$14,spese!AG117,0)</f>
        <v>0</v>
      </c>
      <c r="G39" s="101">
        <f>IF(AND(spese!Q117='pds (14)'!$A$14,spese!AN117&lt;&gt;'pds (14)'!$A$14),spese!AK117,0)</f>
        <v>0</v>
      </c>
      <c r="H39" s="101">
        <f>IF(AND(spese!V117='pds (14)'!$A$14,spese!AU117&lt;&gt;'pds (14)'!$A$14),spese!AR117,0)</f>
        <v>0</v>
      </c>
      <c r="I39" s="101">
        <f>IF(spese!AN117='pds (14)'!$A$14,spese!AK117,0)</f>
        <v>0</v>
      </c>
      <c r="J39" s="101">
        <f>IF(spese!AU117='pds (14)'!$A$14,spese!AR117,0)</f>
        <v>0</v>
      </c>
    </row>
  </sheetData>
  <pageMargins left="0.7" right="0.7" top="0.75" bottom="0.75" header="0.3" footer="0.3"/>
  <pageSetup paperSize="9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4" workbookViewId="0">
      <selection activeCell="B27" sqref="B27:J39"/>
    </sheetView>
  </sheetViews>
  <sheetFormatPr defaultRowHeight="12.75"/>
  <cols>
    <col min="1" max="1" width="25.85546875" customWidth="1"/>
    <col min="2" max="2" width="11.28515625" customWidth="1"/>
  </cols>
  <sheetData>
    <row r="1" spans="1:10">
      <c r="A1" t="s">
        <v>44</v>
      </c>
      <c r="B1" t="s">
        <v>44</v>
      </c>
    </row>
    <row r="2" spans="1:10">
      <c r="A2" t="s">
        <v>45</v>
      </c>
      <c r="B2">
        <f>IF(spese!L72='pds (15)'!$A$15,spese!N72,0)</f>
        <v>0</v>
      </c>
      <c r="C2">
        <f>IF(spese!Q72='pds (15)'!$A$15,spese!S72,0)</f>
        <v>0</v>
      </c>
      <c r="D2">
        <f>IF(spese!V72='pds (15)'!$A$15,spese!X72,0)</f>
        <v>0</v>
      </c>
      <c r="F2">
        <f>IF(spese!L72='pds (15)'!$A$15,spese!AG72,0)</f>
        <v>0</v>
      </c>
      <c r="G2" s="102">
        <f>IF(AND(spese!Q72='pds (15)'!$A$15,spese!AN80&lt;&gt;'pds (15)'!$A$15),spese!AK72,0)</f>
        <v>0</v>
      </c>
      <c r="H2" s="102">
        <f>IF(AND(spese!V72='pds (15)'!$A$15,spese!AU80&lt;&gt;'pds (15)'!$A$15),spese!AR72,0)</f>
        <v>0</v>
      </c>
      <c r="I2" s="102">
        <f>IF(spese!AN72='pds (15)'!$A$15,spese!AK72,0)</f>
        <v>0</v>
      </c>
      <c r="J2" s="102">
        <f>IF(spese!AU72='pds (15)'!$A$15,spese!AR72,0)</f>
        <v>0</v>
      </c>
    </row>
    <row r="3" spans="1:10">
      <c r="A3" t="s">
        <v>46</v>
      </c>
      <c r="B3">
        <f>IF(spese!L73='pds (15)'!$A$15,spese!N73,0)</f>
        <v>0</v>
      </c>
      <c r="C3">
        <f>IF(spese!Q73='pds (15)'!$A$15,spese!S73,0)</f>
        <v>0</v>
      </c>
      <c r="D3">
        <f>IF(spese!V73='pds (15)'!$A$15,spese!X73,0)</f>
        <v>0</v>
      </c>
      <c r="F3">
        <f>IF(spese!L73='pds (15)'!$A$15,spese!AG73,0)</f>
        <v>0</v>
      </c>
      <c r="G3" s="102">
        <f>IF(AND(spese!Q73='pds (15)'!$A$15,spese!AN81&lt;&gt;'pds (15)'!$A$15),spese!AK73,0)</f>
        <v>0</v>
      </c>
      <c r="H3" s="102">
        <f>IF(AND(spese!V73='pds (15)'!$A$15,spese!AU81&lt;&gt;'pds (15)'!$A$15),spese!AR73,0)</f>
        <v>0</v>
      </c>
      <c r="I3" s="102">
        <f>IF(spese!AN73='pds (15)'!$A$15,spese!AK73,0)</f>
        <v>0</v>
      </c>
      <c r="J3" s="102">
        <f>IF(spese!AU73='pds (15)'!$A$15,spese!AR73,0)</f>
        <v>0</v>
      </c>
    </row>
    <row r="4" spans="1:10">
      <c r="A4" t="s">
        <v>47</v>
      </c>
      <c r="B4">
        <f>IF(spese!L74='pds (15)'!$A$15,spese!N74,0)</f>
        <v>0</v>
      </c>
      <c r="C4">
        <f>IF(spese!Q74='pds (15)'!$A$15,spese!S74,0)</f>
        <v>0</v>
      </c>
      <c r="D4">
        <f>IF(spese!V74='pds (15)'!$A$15,spese!X74,0)</f>
        <v>0</v>
      </c>
      <c r="F4">
        <f>IF(spese!L74='pds (15)'!$A$15,spese!AG74,0)</f>
        <v>0</v>
      </c>
      <c r="G4" s="102">
        <f>IF(AND(spese!Q74='pds (15)'!$A$15,spese!AN82&lt;&gt;'pds (15)'!$A$15),spese!AK74,0)</f>
        <v>0</v>
      </c>
      <c r="H4" s="102">
        <f>IF(AND(spese!V74='pds (15)'!$A$15,spese!AU82&lt;&gt;'pds (15)'!$A$15),spese!AR74,0)</f>
        <v>0</v>
      </c>
      <c r="I4" s="102">
        <f>IF(spese!AN74='pds (15)'!$A$15,spese!AK74,0)</f>
        <v>0</v>
      </c>
      <c r="J4" s="102">
        <f>IF(spese!AU74='pds (15)'!$A$15,spese!AR74,0)</f>
        <v>0</v>
      </c>
    </row>
    <row r="5" spans="1:10">
      <c r="A5" t="s">
        <v>48</v>
      </c>
      <c r="B5">
        <f>IF(spese!L75='pds (15)'!$A$15,spese!N75,0)</f>
        <v>0</v>
      </c>
      <c r="C5">
        <f>IF(spese!Q75='pds (15)'!$A$15,spese!S75,0)</f>
        <v>0</v>
      </c>
      <c r="D5">
        <f>IF(spese!V75='pds (15)'!$A$15,spese!X75,0)</f>
        <v>0</v>
      </c>
      <c r="F5">
        <f>IF(spese!L75='pds (15)'!$A$15,spese!AG75,0)</f>
        <v>0</v>
      </c>
      <c r="G5" s="102">
        <f>IF(AND(spese!Q75='pds (15)'!$A$15,spese!AN83&lt;&gt;'pds (15)'!$A$15),spese!AK75,0)</f>
        <v>0</v>
      </c>
      <c r="H5" s="102">
        <f>IF(AND(spese!V75='pds (15)'!$A$15,spese!AU83&lt;&gt;'pds (15)'!$A$15),spese!AR75,0)</f>
        <v>0</v>
      </c>
      <c r="I5" s="102">
        <f>IF(spese!AN75='pds (15)'!$A$15,spese!AK75,0)</f>
        <v>0</v>
      </c>
      <c r="J5" s="102">
        <f>IF(spese!AU75='pds (15)'!$A$15,spese!AR75,0)</f>
        <v>0</v>
      </c>
    </row>
    <row r="6" spans="1:10">
      <c r="A6" t="s">
        <v>49</v>
      </c>
      <c r="B6">
        <f>IF(spese!L76='pds (15)'!$A$15,spese!N76,0)</f>
        <v>0</v>
      </c>
      <c r="C6">
        <f>IF(spese!Q76='pds (15)'!$A$15,spese!S76,0)</f>
        <v>0</v>
      </c>
      <c r="D6">
        <f>IF(spese!V76='pds (15)'!$A$15,spese!X76,0)</f>
        <v>0</v>
      </c>
      <c r="F6">
        <f>IF(spese!L76='pds (15)'!$A$15,spese!AG76,0)</f>
        <v>0</v>
      </c>
      <c r="G6" s="102">
        <f>IF(AND(spese!Q76='pds (15)'!$A$15,spese!AN84&lt;&gt;'pds (15)'!$A$15),spese!AK76,0)</f>
        <v>0</v>
      </c>
      <c r="H6" s="102">
        <f>IF(AND(spese!V76='pds (15)'!$A$15,spese!AU84&lt;&gt;'pds (15)'!$A$15),spese!AR76,0)</f>
        <v>0</v>
      </c>
      <c r="I6" s="102">
        <f>IF(spese!AN76='pds (15)'!$A$15,spese!AK76,0)</f>
        <v>0</v>
      </c>
      <c r="J6" s="102">
        <f>IF(spese!AU76='pds (15)'!$A$15,spese!AR76,0)</f>
        <v>0</v>
      </c>
    </row>
    <row r="7" spans="1:10">
      <c r="A7" t="s">
        <v>50</v>
      </c>
      <c r="B7">
        <f>IF(spese!L77='pds (15)'!$A$15,spese!N77,0)</f>
        <v>0</v>
      </c>
      <c r="C7">
        <f>IF(spese!Q77='pds (15)'!$A$15,spese!S77,0)</f>
        <v>0</v>
      </c>
      <c r="D7">
        <f>IF(spese!V77='pds (15)'!$A$15,spese!X77,0)</f>
        <v>0</v>
      </c>
      <c r="F7">
        <f>IF(spese!L77='pds (15)'!$A$15,spese!AG77,0)</f>
        <v>0</v>
      </c>
      <c r="G7" s="102">
        <f>IF(AND(spese!Q77='pds (15)'!$A$15,spese!AN85&lt;&gt;'pds (15)'!$A$15),spese!AK77,0)</f>
        <v>0</v>
      </c>
      <c r="H7" s="102">
        <f>IF(AND(spese!V77='pds (15)'!$A$15,spese!AU85&lt;&gt;'pds (15)'!$A$15),spese!AR77,0)</f>
        <v>0</v>
      </c>
      <c r="I7" s="102">
        <f>IF(spese!AN77='pds (15)'!$A$15,spese!AK77,0)</f>
        <v>0</v>
      </c>
      <c r="J7" s="102">
        <f>IF(spese!AU77='pds (15)'!$A$15,spese!AR77,0)</f>
        <v>0</v>
      </c>
    </row>
    <row r="8" spans="1:10">
      <c r="A8" t="s">
        <v>51</v>
      </c>
      <c r="B8" s="101">
        <f>IF(spese!L86='pds (15)'!$A$15,spese!N86,0)</f>
        <v>0</v>
      </c>
      <c r="C8" s="101">
        <f>IF(spese!Q86='pds (15)'!$A$15,spese!S86,0)</f>
        <v>0</v>
      </c>
      <c r="D8" s="101">
        <f>IF(spese!V86='pds (15)'!$A$15,spese!X86,0)</f>
        <v>0</v>
      </c>
      <c r="F8" s="101">
        <f>IF(spese!L86='pds (15)'!$A$15,spese!AG86,0)</f>
        <v>0</v>
      </c>
      <c r="G8" s="101">
        <f>IF(AND(spese!Q86='pds (15)'!$A$15,spese!AN86&lt;&gt;'pds (15)'!$A$15),spese!AK86,0)</f>
        <v>0</v>
      </c>
      <c r="H8" s="101">
        <f>IF(AND(spese!V86='pds (15)'!$A$15,spese!AU86&lt;&gt;'pds (15)'!$A$15),spese!AR86,0)</f>
        <v>0</v>
      </c>
      <c r="I8" s="101">
        <f>IF(spese!AN86='pds (15)'!$A$15,spese!AK86,0)</f>
        <v>0</v>
      </c>
      <c r="J8" s="101">
        <f>IF(spese!AU86='pds (15)'!$A$15,spese!AR86,0)</f>
        <v>0</v>
      </c>
    </row>
    <row r="9" spans="1:10">
      <c r="A9" t="s">
        <v>52</v>
      </c>
      <c r="B9" s="101">
        <f>IF(spese!L87='pds (15)'!$A$15,spese!N87,0)</f>
        <v>0</v>
      </c>
      <c r="C9" s="101">
        <f>IF(spese!Q87='pds (15)'!$A$15,spese!S87,0)</f>
        <v>0</v>
      </c>
      <c r="D9" s="101">
        <f>IF(spese!V87='pds (15)'!$A$15,spese!X87,0)</f>
        <v>0</v>
      </c>
      <c r="F9" s="101">
        <f>IF(spese!L87='pds (15)'!$A$15,spese!AG87,0)</f>
        <v>0</v>
      </c>
      <c r="G9" s="101">
        <f>IF(AND(spese!Q87='pds (15)'!$A$15,spese!AN87&lt;&gt;'pds (15)'!$A$15),spese!AK87,0)</f>
        <v>0</v>
      </c>
      <c r="H9" s="101">
        <f>IF(AND(spese!V87='pds (15)'!$A$15,spese!AU87&lt;&gt;'pds (15)'!$A$15),spese!AR87,0)</f>
        <v>0</v>
      </c>
      <c r="I9" s="101">
        <f>IF(spese!AN87='pds (15)'!$A$15,spese!AK87,0)</f>
        <v>0</v>
      </c>
      <c r="J9" s="101">
        <f>IF(spese!AU87='pds (15)'!$A$15,spese!AR87,0)</f>
        <v>0</v>
      </c>
    </row>
    <row r="10" spans="1:10">
      <c r="A10" t="s">
        <v>53</v>
      </c>
      <c r="B10" s="101">
        <f>IF(spese!L88='pds (15)'!$A$15,spese!N88,0)</f>
        <v>0</v>
      </c>
      <c r="C10" s="101">
        <f>IF(spese!Q88='pds (15)'!$A$15,spese!S88,0)</f>
        <v>0</v>
      </c>
      <c r="D10" s="101">
        <f>IF(spese!V88='pds (15)'!$A$15,spese!X88,0)</f>
        <v>0</v>
      </c>
      <c r="F10" s="101">
        <f>IF(spese!L88='pds (15)'!$A$15,spese!AG88,0)</f>
        <v>0</v>
      </c>
      <c r="G10" s="101">
        <f>IF(AND(spese!Q88='pds (15)'!$A$15,spese!AN88&lt;&gt;'pds (15)'!$A$15),spese!AK88,0)</f>
        <v>0</v>
      </c>
      <c r="H10" s="101">
        <f>IF(AND(spese!V88='pds (15)'!$A$15,spese!AU88&lt;&gt;'pds (15)'!$A$15),spese!AR88,0)</f>
        <v>0</v>
      </c>
      <c r="I10" s="101">
        <f>IF(spese!AN88='pds (15)'!$A$15,spese!AK88,0)</f>
        <v>0</v>
      </c>
      <c r="J10" s="101">
        <f>IF(spese!AU88='pds (15)'!$A$15,spese!AR88,0)</f>
        <v>0</v>
      </c>
    </row>
    <row r="11" spans="1:10">
      <c r="A11" t="s">
        <v>54</v>
      </c>
      <c r="B11" s="101">
        <f>IF(spese!L89='pds (15)'!$A$15,spese!N89,0)</f>
        <v>0</v>
      </c>
      <c r="C11" s="101">
        <f>IF(spese!Q89='pds (15)'!$A$15,spese!S89,0)</f>
        <v>0</v>
      </c>
      <c r="D11" s="101">
        <f>IF(spese!V89='pds (15)'!$A$15,spese!X89,0)</f>
        <v>0</v>
      </c>
      <c r="F11" s="101">
        <f>IF(spese!L89='pds (15)'!$A$15,spese!AG89,0)</f>
        <v>0</v>
      </c>
      <c r="G11" s="101">
        <f>IF(AND(spese!Q89='pds (15)'!$A$15,spese!AN89&lt;&gt;'pds (15)'!$A$15),spese!AK89,0)</f>
        <v>0</v>
      </c>
      <c r="H11" s="101">
        <f>IF(AND(spese!V89='pds (15)'!$A$15,spese!AU89&lt;&gt;'pds (15)'!$A$15),spese!AR89,0)</f>
        <v>0</v>
      </c>
      <c r="I11" s="101">
        <f>IF(spese!AN89='pds (15)'!$A$15,spese!AK89,0)</f>
        <v>0</v>
      </c>
      <c r="J11" s="101">
        <f>IF(spese!AU89='pds (15)'!$A$15,spese!AR89,0)</f>
        <v>0</v>
      </c>
    </row>
    <row r="12" spans="1:10">
      <c r="A12" t="s">
        <v>55</v>
      </c>
      <c r="B12" s="101">
        <f>IF(spese!L90='pds (15)'!$A$15,spese!N90,0)</f>
        <v>0</v>
      </c>
      <c r="C12" s="101">
        <f>IF(spese!Q90='pds (15)'!$A$15,spese!S90,0)</f>
        <v>0</v>
      </c>
      <c r="D12" s="101">
        <f>IF(spese!V90='pds (15)'!$A$15,spese!X90,0)</f>
        <v>0</v>
      </c>
      <c r="F12" s="101">
        <f>IF(spese!L90='pds (15)'!$A$15,spese!AG90,0)</f>
        <v>0</v>
      </c>
      <c r="G12" s="101">
        <f>IF(AND(spese!Q90='pds (15)'!$A$15,spese!AN90&lt;&gt;'pds (15)'!$A$15),spese!AK90,0)</f>
        <v>0</v>
      </c>
      <c r="H12" s="101">
        <f>IF(AND(spese!V90='pds (15)'!$A$15,spese!AU90&lt;&gt;'pds (15)'!$A$15),spese!AR90,0)</f>
        <v>0</v>
      </c>
      <c r="I12" s="101">
        <f>IF(spese!AN90='pds (15)'!$A$15,spese!AK90,0)</f>
        <v>0</v>
      </c>
      <c r="J12" s="101">
        <f>IF(spese!AU90='pds (15)'!$A$15,spese!AR90,0)</f>
        <v>0</v>
      </c>
    </row>
    <row r="13" spans="1:10">
      <c r="A13" t="s">
        <v>56</v>
      </c>
      <c r="B13" s="101">
        <f>IF(spese!L91='pds (15)'!$A$15,spese!N91,0)</f>
        <v>0</v>
      </c>
      <c r="C13" s="101">
        <f>IF(spese!Q91='pds (15)'!$A$15,spese!S91,0)</f>
        <v>0</v>
      </c>
      <c r="D13" s="101">
        <f>IF(spese!V91='pds (15)'!$A$15,spese!X91,0)</f>
        <v>0</v>
      </c>
      <c r="F13" s="101">
        <f>IF(spese!L91='pds (15)'!$A$15,spese!AG91,0)</f>
        <v>0</v>
      </c>
      <c r="G13" s="101">
        <f>IF(AND(spese!Q91='pds (15)'!$A$15,spese!AN91&lt;&gt;'pds (15)'!$A$15),spese!AK91,0)</f>
        <v>0</v>
      </c>
      <c r="H13" s="101">
        <f>IF(AND(spese!V91='pds (15)'!$A$15,spese!AU91&lt;&gt;'pds (15)'!$A$15),spese!AR91,0)</f>
        <v>0</v>
      </c>
      <c r="I13" s="101">
        <f>IF(spese!AN91='pds (15)'!$A$15,spese!AK91,0)</f>
        <v>0</v>
      </c>
      <c r="J13" s="101">
        <f>IF(spese!AU91='pds (15)'!$A$15,spese!AR91,0)</f>
        <v>0</v>
      </c>
    </row>
    <row r="14" spans="1:10">
      <c r="A14" t="s">
        <v>57</v>
      </c>
      <c r="B14" s="101">
        <f>IF(spese!L92='pds (15)'!$A$15,spese!N92,0)</f>
        <v>0</v>
      </c>
      <c r="C14" s="101">
        <f>IF(spese!Q92='pds (15)'!$A$15,spese!S92,0)</f>
        <v>0</v>
      </c>
      <c r="D14" s="101">
        <f>IF(spese!V92='pds (15)'!$A$15,spese!X92,0)</f>
        <v>0</v>
      </c>
      <c r="F14" s="101">
        <f>IF(spese!L92='pds (15)'!$A$15,spese!AG92,0)</f>
        <v>0</v>
      </c>
      <c r="G14" s="101">
        <f>IF(AND(spese!Q92='pds (15)'!$A$15,spese!AN92&lt;&gt;'pds (15)'!$A$15),spese!AK92,0)</f>
        <v>0</v>
      </c>
      <c r="H14" s="101">
        <f>IF(AND(spese!V92='pds (15)'!$A$15,spese!AU92&lt;&gt;'pds (15)'!$A$15),spese!AR92,0)</f>
        <v>0</v>
      </c>
      <c r="I14" s="101">
        <f>IF(spese!AN92='pds (15)'!$A$15,spese!AK92,0)</f>
        <v>0</v>
      </c>
      <c r="J14" s="101">
        <f>IF(spese!AU92='pds (15)'!$A$15,spese!AR92,0)</f>
        <v>0</v>
      </c>
    </row>
    <row r="15" spans="1:10">
      <c r="A15" t="s">
        <v>58</v>
      </c>
      <c r="B15" s="101">
        <f>IF(spese!L93='pds (15)'!$A$15,spese!N93,0)</f>
        <v>0</v>
      </c>
      <c r="C15" s="101">
        <f>IF(spese!Q93='pds (15)'!$A$15,spese!S93,0)</f>
        <v>0</v>
      </c>
      <c r="D15" s="101">
        <f>IF(spese!V93='pds (15)'!$A$15,spese!X93,0)</f>
        <v>0</v>
      </c>
      <c r="F15" s="101">
        <f>IF(spese!L93='pds (15)'!$A$15,spese!AG93,0)</f>
        <v>0</v>
      </c>
      <c r="G15" s="101">
        <f>IF(AND(spese!Q93='pds (15)'!$A$15,spese!AN93&lt;&gt;'pds (15)'!$A$15),spese!AK93,0)</f>
        <v>0</v>
      </c>
      <c r="H15" s="101">
        <f>IF(AND(spese!V93='pds (15)'!$A$15,spese!AU93&lt;&gt;'pds (15)'!$A$15),spese!AR93,0)</f>
        <v>0</v>
      </c>
      <c r="I15" s="101">
        <f>IF(spese!AN93='pds (15)'!$A$15,spese!AK93,0)</f>
        <v>0</v>
      </c>
      <c r="J15" s="101">
        <f>IF(spese!AU93='pds (15)'!$A$15,spese!AR93,0)</f>
        <v>0</v>
      </c>
    </row>
    <row r="16" spans="1:10">
      <c r="B16" s="101">
        <f>IF(spese!L94='pds (15)'!$A$15,spese!N94,0)</f>
        <v>0</v>
      </c>
      <c r="C16" s="101">
        <f>IF(spese!Q94='pds (15)'!$A$15,spese!S94,0)</f>
        <v>0</v>
      </c>
      <c r="D16" s="101">
        <f>IF(spese!V94='pds (15)'!$A$15,spese!X94,0)</f>
        <v>0</v>
      </c>
      <c r="F16" s="101">
        <f>IF(spese!L94='pds (15)'!$A$15,spese!AG94,0)</f>
        <v>0</v>
      </c>
      <c r="G16" s="101">
        <f>IF(AND(spese!Q94='pds (15)'!$A$15,spese!AN94&lt;&gt;'pds (15)'!$A$15),spese!AK94,0)</f>
        <v>0</v>
      </c>
      <c r="H16" s="101">
        <f>IF(AND(spese!V94='pds (15)'!$A$15,spese!AU94&lt;&gt;'pds (15)'!$A$15),spese!AR94,0)</f>
        <v>0</v>
      </c>
      <c r="I16" s="101">
        <f>IF(spese!AN94='pds (15)'!$A$15,spese!AK94,0)</f>
        <v>0</v>
      </c>
      <c r="J16" s="101">
        <f>IF(spese!AU94='pds (15)'!$A$15,spese!AR94,0)</f>
        <v>0</v>
      </c>
    </row>
    <row r="17" spans="2:10">
      <c r="B17" s="101">
        <f>IF(spese!L95='pds (15)'!$A$15,spese!N95,0)</f>
        <v>0</v>
      </c>
      <c r="C17" s="101">
        <f>IF(spese!Q95='pds (15)'!$A$15,spese!S95,0)</f>
        <v>0</v>
      </c>
      <c r="D17" s="101">
        <f>IF(spese!V95='pds (15)'!$A$15,spese!X95,0)</f>
        <v>0</v>
      </c>
      <c r="F17" s="101">
        <f>IF(spese!L95='pds (15)'!$A$15,spese!AG95,0)</f>
        <v>0</v>
      </c>
      <c r="G17" s="101">
        <f>IF(AND(spese!Q95='pds (15)'!$A$15,spese!AN95&lt;&gt;'pds (15)'!$A$15),spese!AK95,0)</f>
        <v>0</v>
      </c>
      <c r="H17" s="101">
        <f>IF(AND(spese!V95='pds (15)'!$A$15,spese!AU95&lt;&gt;'pds (15)'!$A$15),spese!AR95,0)</f>
        <v>0</v>
      </c>
      <c r="I17" s="101">
        <f>IF(spese!AN95='pds (15)'!$A$15,spese!AK95,0)</f>
        <v>0</v>
      </c>
      <c r="J17" s="101">
        <f>IF(spese!AU95='pds (15)'!$A$15,spese!AR95,0)</f>
        <v>0</v>
      </c>
    </row>
    <row r="18" spans="2:10">
      <c r="B18" s="101">
        <f>IF(spese!L96='pds (15)'!$A$15,spese!N96,0)</f>
        <v>0</v>
      </c>
      <c r="C18" s="101">
        <f>IF(spese!Q96='pds (15)'!$A$15,spese!S96,0)</f>
        <v>0</v>
      </c>
      <c r="D18" s="101">
        <f>IF(spese!V96='pds (15)'!$A$15,spese!X96,0)</f>
        <v>0</v>
      </c>
      <c r="F18" s="101">
        <f>IF(spese!L96='pds (15)'!$A$15,spese!AG96,0)</f>
        <v>0</v>
      </c>
      <c r="G18" s="101">
        <f>IF(AND(spese!Q96='pds (15)'!$A$15,spese!AN96&lt;&gt;'pds (15)'!$A$15),spese!AK96,0)</f>
        <v>0</v>
      </c>
      <c r="H18" s="101">
        <f>IF(AND(spese!V96='pds (15)'!$A$15,spese!AU96&lt;&gt;'pds (15)'!$A$15),spese!AR96,0)</f>
        <v>0</v>
      </c>
      <c r="I18" s="101">
        <f>IF(spese!AN96='pds (15)'!$A$15,spese!AK96,0)</f>
        <v>0</v>
      </c>
      <c r="J18" s="101">
        <f>IF(spese!AU96='pds (15)'!$A$15,spese!AR96,0)</f>
        <v>0</v>
      </c>
    </row>
    <row r="19" spans="2:10">
      <c r="B19" s="101">
        <f>IF(spese!L97='pds (15)'!$A$15,spese!N97,0)</f>
        <v>0</v>
      </c>
      <c r="C19" s="101">
        <f>IF(spese!Q97='pds (15)'!$A$15,spese!S97,0)</f>
        <v>0</v>
      </c>
      <c r="D19" s="101">
        <f>IF(spese!V97='pds (15)'!$A$15,spese!X97,0)</f>
        <v>0</v>
      </c>
      <c r="F19" s="101">
        <f>IF(spese!L97='pds (15)'!$A$15,spese!AG97,0)</f>
        <v>0</v>
      </c>
      <c r="G19" s="101">
        <f>IF(AND(spese!Q97='pds (15)'!$A$15,spese!AN97&lt;&gt;'pds (15)'!$A$15),spese!AK97,0)</f>
        <v>0</v>
      </c>
      <c r="H19" s="101">
        <f>IF(AND(spese!V97='pds (15)'!$A$15,spese!AU97&lt;&gt;'pds (15)'!$A$15),spese!AR97,0)</f>
        <v>0</v>
      </c>
      <c r="I19" s="101">
        <f>IF(spese!AN97='pds (15)'!$A$15,spese!AK97,0)</f>
        <v>0</v>
      </c>
      <c r="J19" s="101">
        <f>IF(spese!AU97='pds (15)'!$A$15,spese!AR97,0)</f>
        <v>0</v>
      </c>
    </row>
    <row r="20" spans="2:10">
      <c r="B20" s="101">
        <f>IF(spese!L98='pds (15)'!$A$15,spese!N98,0)</f>
        <v>0</v>
      </c>
      <c r="C20" s="101">
        <f>IF(spese!Q98='pds (15)'!$A$15,spese!S98,0)</f>
        <v>0</v>
      </c>
      <c r="D20" s="101">
        <f>IF(spese!V98='pds (15)'!$A$15,spese!X98,0)</f>
        <v>0</v>
      </c>
      <c r="F20" s="101">
        <f>IF(spese!L98='pds (15)'!$A$15,spese!AG98,0)</f>
        <v>0</v>
      </c>
      <c r="G20" s="101">
        <f>IF(AND(spese!Q98='pds (15)'!$A$15,spese!AN98&lt;&gt;'pds (15)'!$A$15),spese!AK98,0)</f>
        <v>0</v>
      </c>
      <c r="H20" s="101">
        <f>IF(AND(spese!V98='pds (15)'!$A$15,spese!AU98&lt;&gt;'pds (15)'!$A$15),spese!AR98,0)</f>
        <v>0</v>
      </c>
      <c r="I20" s="101">
        <f>IF(spese!AN98='pds (15)'!$A$15,spese!AK98,0)</f>
        <v>0</v>
      </c>
      <c r="J20" s="101">
        <f>IF(spese!AU98='pds (15)'!$A$15,spese!AR98,0)</f>
        <v>0</v>
      </c>
    </row>
    <row r="21" spans="2:10">
      <c r="B21" s="101">
        <f>IF(spese!L99='pds (15)'!$A$15,spese!N99,0)</f>
        <v>0</v>
      </c>
      <c r="C21" s="101">
        <f>IF(spese!Q99='pds (15)'!$A$15,spese!S99,0)</f>
        <v>0</v>
      </c>
      <c r="D21" s="101">
        <f>IF(spese!V99='pds (15)'!$A$15,spese!X99,0)</f>
        <v>0</v>
      </c>
      <c r="F21" s="101">
        <f>IF(spese!L99='pds (15)'!$A$15,spese!AG99,0)</f>
        <v>0</v>
      </c>
      <c r="G21" s="101">
        <f>IF(AND(spese!Q99='pds (15)'!$A$15,spese!AN99&lt;&gt;'pds (15)'!$A$15),spese!AK99,0)</f>
        <v>0</v>
      </c>
      <c r="H21" s="101">
        <f>IF(AND(spese!V99='pds (15)'!$A$15,spese!AU99&lt;&gt;'pds (15)'!$A$15),spese!AR99,0)</f>
        <v>0</v>
      </c>
      <c r="I21" s="101">
        <f>IF(spese!AN99='pds (15)'!$A$15,spese!AK99,0)</f>
        <v>0</v>
      </c>
      <c r="J21" s="101">
        <f>IF(spese!AU99='pds (15)'!$A$15,spese!AR99,0)</f>
        <v>0</v>
      </c>
    </row>
    <row r="22" spans="2:10">
      <c r="B22" s="101">
        <f>IF(spese!L100='pds (15)'!$A$15,spese!N100,0)</f>
        <v>0</v>
      </c>
      <c r="C22" s="101">
        <f>IF(spese!Q100='pds (15)'!$A$15,spese!S100,0)</f>
        <v>0</v>
      </c>
      <c r="D22" s="101">
        <f>IF(spese!V100='pds (15)'!$A$15,spese!X100,0)</f>
        <v>0</v>
      </c>
      <c r="F22" s="101">
        <f>IF(spese!L100='pds (15)'!$A$15,spese!AG100,0)</f>
        <v>0</v>
      </c>
      <c r="G22" s="101">
        <f>IF(AND(spese!Q100='pds (15)'!$A$15,spese!AN100&lt;&gt;'pds (15)'!$A$15),spese!AK100,0)</f>
        <v>0</v>
      </c>
      <c r="H22" s="101">
        <f>IF(AND(spese!V100='pds (15)'!$A$15,spese!AU100&lt;&gt;'pds (15)'!$A$15),spese!AR100,0)</f>
        <v>0</v>
      </c>
      <c r="I22" s="101">
        <f>IF(spese!AN100='pds (15)'!$A$15,spese!AK100,0)</f>
        <v>0</v>
      </c>
      <c r="J22" s="101">
        <f>IF(spese!AU100='pds (15)'!$A$15,spese!AR100,0)</f>
        <v>0</v>
      </c>
    </row>
    <row r="23" spans="2:10">
      <c r="B23" s="101">
        <f>IF(spese!L101='pds (15)'!$A$15,spese!N101,0)</f>
        <v>0</v>
      </c>
      <c r="C23" s="101">
        <f>IF(spese!Q101='pds (15)'!$A$15,spese!S101,0)</f>
        <v>0</v>
      </c>
      <c r="D23" s="101">
        <f>IF(spese!V101='pds (15)'!$A$15,spese!X101,0)</f>
        <v>0</v>
      </c>
      <c r="F23" s="101">
        <f>IF(spese!L101='pds (15)'!$A$15,spese!AG101,0)</f>
        <v>0</v>
      </c>
      <c r="G23" s="101">
        <f>IF(AND(spese!Q101='pds (15)'!$A$15,spese!AN101&lt;&gt;'pds (15)'!$A$15),spese!AK101,0)</f>
        <v>0</v>
      </c>
      <c r="H23" s="101">
        <f>IF(AND(spese!V101='pds (15)'!$A$15,spese!AU101&lt;&gt;'pds (15)'!$A$15),spese!AR101,0)</f>
        <v>0</v>
      </c>
      <c r="I23" s="101">
        <f>IF(spese!AN101='pds (15)'!$A$15,spese!AK101,0)</f>
        <v>0</v>
      </c>
      <c r="J23" s="101">
        <f>IF(spese!AU101='pds (15)'!$A$15,spese!AR101,0)</f>
        <v>0</v>
      </c>
    </row>
    <row r="24" spans="2:10">
      <c r="B24" s="101">
        <f>IF(spese!L102='pds (15)'!$A$15,spese!N102,0)</f>
        <v>0</v>
      </c>
      <c r="C24" s="101">
        <f>IF(spese!Q102='pds (15)'!$A$15,spese!S102,0)</f>
        <v>0</v>
      </c>
      <c r="D24" s="101">
        <f>IF(spese!V102='pds (15)'!$A$15,spese!X102,0)</f>
        <v>0</v>
      </c>
      <c r="F24" s="101">
        <f>IF(spese!L102='pds (15)'!$A$15,spese!AG102,0)</f>
        <v>0</v>
      </c>
      <c r="G24" s="101">
        <f>IF(AND(spese!Q102='pds (15)'!$A$15,spese!AN102&lt;&gt;'pds (15)'!$A$15),spese!AK102,0)</f>
        <v>0</v>
      </c>
      <c r="H24" s="101">
        <f>IF(AND(spese!V102='pds (15)'!$A$15,spese!AU102&lt;&gt;'pds (15)'!$A$15),spese!AR102,0)</f>
        <v>0</v>
      </c>
      <c r="I24" s="101">
        <f>IF(spese!AN102='pds (15)'!$A$15,spese!AK102,0)</f>
        <v>0</v>
      </c>
      <c r="J24" s="101">
        <f>IF(spese!AU102='pds (15)'!$A$15,spese!AR102,0)</f>
        <v>0</v>
      </c>
    </row>
    <row r="25" spans="2:10">
      <c r="B25" s="101">
        <f>IF(spese!L103='pds (15)'!$A$15,spese!N103,0)</f>
        <v>0</v>
      </c>
      <c r="C25" s="101">
        <f>IF(spese!Q103='pds (15)'!$A$15,spese!S103,0)</f>
        <v>0</v>
      </c>
      <c r="D25" s="101">
        <f>IF(spese!V103='pds (15)'!$A$15,spese!X103,0)</f>
        <v>0</v>
      </c>
      <c r="F25" s="101">
        <f>IF(spese!L103='pds (15)'!$A$15,spese!AG103,0)</f>
        <v>0</v>
      </c>
      <c r="G25" s="101">
        <f>IF(AND(spese!Q103='pds (15)'!$A$15,spese!AN103&lt;&gt;'pds (15)'!$A$15),spese!AK103,0)</f>
        <v>0</v>
      </c>
      <c r="H25" s="101">
        <f>IF(AND(spese!V103='pds (15)'!$A$15,spese!AU103&lt;&gt;'pds (15)'!$A$15),spese!AR103,0)</f>
        <v>0</v>
      </c>
      <c r="I25" s="101">
        <f>IF(spese!AN103='pds (15)'!$A$15,spese!AK103,0)</f>
        <v>0</v>
      </c>
      <c r="J25" s="101">
        <f>IF(spese!AU103='pds (15)'!$A$15,spese!AR103,0)</f>
        <v>0</v>
      </c>
    </row>
    <row r="26" spans="2:10">
      <c r="B26" s="101">
        <f>IF(spese!L104='pds (15)'!$A$15,spese!N104,0)</f>
        <v>0</v>
      </c>
      <c r="C26" s="101">
        <f>IF(spese!Q104='pds (15)'!$A$15,spese!S104,0)</f>
        <v>0</v>
      </c>
      <c r="D26" s="101">
        <f>IF(spese!V104='pds (15)'!$A$15,spese!X104,0)</f>
        <v>0</v>
      </c>
      <c r="F26" s="101">
        <f>IF(spese!L104='pds (15)'!$A$15,spese!AG104,0)</f>
        <v>0</v>
      </c>
      <c r="G26" s="101">
        <f>IF(AND(spese!Q104='pds (15)'!$A$15,spese!AN104&lt;&gt;'pds (15)'!$A$15),spese!AK104,0)</f>
        <v>0</v>
      </c>
      <c r="H26" s="101">
        <f>IF(AND(spese!V104='pds (15)'!$A$15,spese!AU104&lt;&gt;'pds (15)'!$A$15),spese!AR104,0)</f>
        <v>0</v>
      </c>
      <c r="I26" s="101">
        <f>IF(spese!AN104='pds (15)'!$A$15,spese!AK104,0)</f>
        <v>0</v>
      </c>
      <c r="J26" s="101">
        <f>IF(spese!AU104='pds (15)'!$A$15,spese!AR104,0)</f>
        <v>0</v>
      </c>
    </row>
    <row r="27" spans="2:10">
      <c r="B27" s="101">
        <f>IF(spese!L105='pds (15)'!$A$15,spese!N105,0)</f>
        <v>0</v>
      </c>
      <c r="C27" s="101">
        <f>IF(spese!Q105='pds (15)'!$A$15,spese!S105,0)</f>
        <v>0</v>
      </c>
      <c r="D27" s="101">
        <f>IF(spese!V105='pds (15)'!$A$15,spese!X105,0)</f>
        <v>0</v>
      </c>
      <c r="F27" s="101">
        <f>IF(spese!L105='pds (15)'!$A$15,spese!AG105,0)</f>
        <v>0</v>
      </c>
      <c r="G27" s="101">
        <f>IF(AND(spese!Q105='pds (15)'!$A$15,spese!AN105&lt;&gt;'pds (15)'!$A$15),spese!AK105,0)</f>
        <v>0</v>
      </c>
      <c r="H27" s="101">
        <f>IF(AND(spese!V105='pds (15)'!$A$15,spese!AU105&lt;&gt;'pds (15)'!$A$15),spese!AR105,0)</f>
        <v>0</v>
      </c>
      <c r="I27" s="101">
        <f>IF(spese!AN105='pds (15)'!$A$15,spese!AK105,0)</f>
        <v>0</v>
      </c>
      <c r="J27" s="101">
        <f>IF(spese!AU105='pds (15)'!$A$15,spese!AR105,0)</f>
        <v>0</v>
      </c>
    </row>
    <row r="28" spans="2:10">
      <c r="B28" s="101">
        <f>IF(spese!L106='pds (15)'!$A$15,spese!N106,0)</f>
        <v>0</v>
      </c>
      <c r="C28" s="101">
        <f>IF(spese!Q106='pds (15)'!$A$15,spese!S106,0)</f>
        <v>0</v>
      </c>
      <c r="D28" s="101">
        <f>IF(spese!V106='pds (15)'!$A$15,spese!X106,0)</f>
        <v>0</v>
      </c>
      <c r="F28" s="101">
        <f>IF(spese!L106='pds (15)'!$A$15,spese!AG106,0)</f>
        <v>0</v>
      </c>
      <c r="G28" s="101">
        <f>IF(AND(spese!Q106='pds (15)'!$A$15,spese!AN106&lt;&gt;'pds (15)'!$A$15),spese!AK106,0)</f>
        <v>0</v>
      </c>
      <c r="H28" s="101">
        <f>IF(AND(spese!V106='pds (15)'!$A$15,spese!AU106&lt;&gt;'pds (15)'!$A$15),spese!AR106,0)</f>
        <v>0</v>
      </c>
      <c r="I28" s="101">
        <f>IF(spese!AN106='pds (15)'!$A$15,spese!AK106,0)</f>
        <v>0</v>
      </c>
      <c r="J28" s="101">
        <f>IF(spese!AU106='pds (15)'!$A$15,spese!AR106,0)</f>
        <v>0</v>
      </c>
    </row>
    <row r="29" spans="2:10">
      <c r="B29" s="101">
        <f>IF(spese!L107='pds (15)'!$A$15,spese!N107,0)</f>
        <v>0</v>
      </c>
      <c r="C29" s="101">
        <f>IF(spese!Q107='pds (15)'!$A$15,spese!S107,0)</f>
        <v>0</v>
      </c>
      <c r="D29" s="101">
        <f>IF(spese!V107='pds (15)'!$A$15,spese!X107,0)</f>
        <v>0</v>
      </c>
      <c r="F29" s="101">
        <f>IF(spese!L107='pds (15)'!$A$15,spese!AG107,0)</f>
        <v>0</v>
      </c>
      <c r="G29" s="101">
        <f>IF(AND(spese!Q107='pds (15)'!$A$15,spese!AN107&lt;&gt;'pds (15)'!$A$15),spese!AK107,0)</f>
        <v>0</v>
      </c>
      <c r="H29" s="101">
        <f>IF(AND(spese!V107='pds (15)'!$A$15,spese!AU107&lt;&gt;'pds (15)'!$A$15),spese!AR107,0)</f>
        <v>0</v>
      </c>
      <c r="I29" s="101">
        <f>IF(spese!AN107='pds (15)'!$A$15,spese!AK107,0)</f>
        <v>0</v>
      </c>
      <c r="J29" s="101">
        <f>IF(spese!AU107='pds (15)'!$A$15,spese!AR107,0)</f>
        <v>0</v>
      </c>
    </row>
    <row r="30" spans="2:10">
      <c r="B30" s="101">
        <f>IF(spese!L108='pds (15)'!$A$15,spese!N108,0)</f>
        <v>0</v>
      </c>
      <c r="C30" s="101">
        <f>IF(spese!Q108='pds (15)'!$A$15,spese!S108,0)</f>
        <v>0</v>
      </c>
      <c r="D30" s="101">
        <f>IF(spese!V108='pds (15)'!$A$15,spese!X108,0)</f>
        <v>0</v>
      </c>
      <c r="F30" s="101">
        <f>IF(spese!L108='pds (15)'!$A$15,spese!AG108,0)</f>
        <v>0</v>
      </c>
      <c r="G30" s="101">
        <f>IF(AND(spese!Q108='pds (15)'!$A$15,spese!AN108&lt;&gt;'pds (15)'!$A$15),spese!AK108,0)</f>
        <v>0</v>
      </c>
      <c r="H30" s="101">
        <f>IF(AND(spese!V108='pds (15)'!$A$15,spese!AU108&lt;&gt;'pds (15)'!$A$15),spese!AR108,0)</f>
        <v>0</v>
      </c>
      <c r="I30" s="101">
        <f>IF(spese!AN108='pds (15)'!$A$15,spese!AK108,0)</f>
        <v>0</v>
      </c>
      <c r="J30" s="101">
        <f>IF(spese!AU108='pds (15)'!$A$15,spese!AR108,0)</f>
        <v>0</v>
      </c>
    </row>
    <row r="31" spans="2:10">
      <c r="B31" s="101">
        <f>IF(spese!L109='pds (15)'!$A$15,spese!N109,0)</f>
        <v>0</v>
      </c>
      <c r="C31" s="101">
        <f>IF(spese!Q109='pds (15)'!$A$15,spese!S109,0)</f>
        <v>0</v>
      </c>
      <c r="D31" s="101">
        <f>IF(spese!V109='pds (15)'!$A$15,spese!X109,0)</f>
        <v>0</v>
      </c>
      <c r="F31" s="101">
        <f>IF(spese!L109='pds (15)'!$A$15,spese!AG109,0)</f>
        <v>0</v>
      </c>
      <c r="G31" s="101">
        <f>IF(AND(spese!Q109='pds (15)'!$A$15,spese!AN109&lt;&gt;'pds (15)'!$A$15),spese!AK109,0)</f>
        <v>0</v>
      </c>
      <c r="H31" s="101">
        <f>IF(AND(spese!V109='pds (15)'!$A$15,spese!AU109&lt;&gt;'pds (15)'!$A$15),spese!AR109,0)</f>
        <v>0</v>
      </c>
      <c r="I31" s="101">
        <f>IF(spese!AN109='pds (15)'!$A$15,spese!AK109,0)</f>
        <v>0</v>
      </c>
      <c r="J31" s="101">
        <f>IF(spese!AU109='pds (15)'!$A$15,spese!AR109,0)</f>
        <v>0</v>
      </c>
    </row>
    <row r="32" spans="2:10">
      <c r="B32" s="101">
        <f>IF(spese!L110='pds (15)'!$A$15,spese!N110,0)</f>
        <v>0</v>
      </c>
      <c r="C32" s="101">
        <f>IF(spese!Q110='pds (15)'!$A$15,spese!S110,0)</f>
        <v>0</v>
      </c>
      <c r="D32" s="101">
        <f>IF(spese!V110='pds (15)'!$A$15,spese!X110,0)</f>
        <v>0</v>
      </c>
      <c r="F32" s="101">
        <f>IF(spese!L110='pds (15)'!$A$15,spese!AG110,0)</f>
        <v>0</v>
      </c>
      <c r="G32" s="101">
        <f>IF(AND(spese!Q110='pds (15)'!$A$15,spese!AN110&lt;&gt;'pds (15)'!$A$15),spese!AK110,0)</f>
        <v>0</v>
      </c>
      <c r="H32" s="101">
        <f>IF(AND(spese!V110='pds (15)'!$A$15,spese!AU110&lt;&gt;'pds (15)'!$A$15),spese!AR110,0)</f>
        <v>0</v>
      </c>
      <c r="I32" s="101">
        <f>IF(spese!AN110='pds (15)'!$A$15,spese!AK110,0)</f>
        <v>0</v>
      </c>
      <c r="J32" s="101">
        <f>IF(spese!AU110='pds (15)'!$A$15,spese!AR110,0)</f>
        <v>0</v>
      </c>
    </row>
    <row r="33" spans="2:10">
      <c r="B33" s="101">
        <f>IF(spese!L111='pds (15)'!$A$15,spese!N111,0)</f>
        <v>0</v>
      </c>
      <c r="C33" s="101">
        <f>IF(spese!Q111='pds (15)'!$A$15,spese!S111,0)</f>
        <v>0</v>
      </c>
      <c r="D33" s="101">
        <f>IF(spese!V111='pds (15)'!$A$15,spese!X111,0)</f>
        <v>0</v>
      </c>
      <c r="F33" s="101">
        <f>IF(spese!L111='pds (15)'!$A$15,spese!AG111,0)</f>
        <v>0</v>
      </c>
      <c r="G33" s="101">
        <f>IF(AND(spese!Q111='pds (15)'!$A$15,spese!AN111&lt;&gt;'pds (15)'!$A$15),spese!AK111,0)</f>
        <v>0</v>
      </c>
      <c r="H33" s="101">
        <f>IF(AND(spese!V111='pds (15)'!$A$15,spese!AU111&lt;&gt;'pds (15)'!$A$15),spese!AR111,0)</f>
        <v>0</v>
      </c>
      <c r="I33" s="101">
        <f>IF(spese!AN111='pds (15)'!$A$15,spese!AK111,0)</f>
        <v>0</v>
      </c>
      <c r="J33" s="101">
        <f>IF(spese!AU111='pds (15)'!$A$15,spese!AR111,0)</f>
        <v>0</v>
      </c>
    </row>
    <row r="34" spans="2:10">
      <c r="B34" s="101">
        <f>IF(spese!L112='pds (15)'!$A$15,spese!N112,0)</f>
        <v>0</v>
      </c>
      <c r="C34" s="101">
        <f>IF(spese!Q112='pds (15)'!$A$15,spese!S112,0)</f>
        <v>0</v>
      </c>
      <c r="D34" s="101">
        <f>IF(spese!V112='pds (15)'!$A$15,spese!X112,0)</f>
        <v>0</v>
      </c>
      <c r="F34" s="101">
        <f>IF(spese!L112='pds (15)'!$A$15,spese!AG112,0)</f>
        <v>0</v>
      </c>
      <c r="G34" s="101">
        <f>IF(AND(spese!Q112='pds (15)'!$A$15,spese!AN112&lt;&gt;'pds (15)'!$A$15),spese!AK112,0)</f>
        <v>0</v>
      </c>
      <c r="H34" s="101">
        <f>IF(AND(spese!V112='pds (15)'!$A$15,spese!AU112&lt;&gt;'pds (15)'!$A$15),spese!AR112,0)</f>
        <v>0</v>
      </c>
      <c r="I34" s="101">
        <f>IF(spese!AN112='pds (15)'!$A$15,spese!AK112,0)</f>
        <v>0</v>
      </c>
      <c r="J34" s="101">
        <f>IF(spese!AU112='pds (15)'!$A$15,spese!AR112,0)</f>
        <v>0</v>
      </c>
    </row>
    <row r="35" spans="2:10">
      <c r="B35" s="101">
        <f>IF(spese!L113='pds (15)'!$A$15,spese!N113,0)</f>
        <v>0</v>
      </c>
      <c r="C35" s="101">
        <f>IF(spese!Q113='pds (15)'!$A$15,spese!S113,0)</f>
        <v>0</v>
      </c>
      <c r="D35" s="101">
        <f>IF(spese!V113='pds (15)'!$A$15,spese!X113,0)</f>
        <v>0</v>
      </c>
      <c r="F35" s="101">
        <f>IF(spese!L113='pds (15)'!$A$15,spese!AG113,0)</f>
        <v>0</v>
      </c>
      <c r="G35" s="101">
        <f>IF(AND(spese!Q113='pds (15)'!$A$15,spese!AN113&lt;&gt;'pds (15)'!$A$15),spese!AK113,0)</f>
        <v>0</v>
      </c>
      <c r="H35" s="101">
        <f>IF(AND(spese!V113='pds (15)'!$A$15,spese!AU113&lt;&gt;'pds (15)'!$A$15),spese!AR113,0)</f>
        <v>0</v>
      </c>
      <c r="I35" s="101">
        <f>IF(spese!AN113='pds (15)'!$A$15,spese!AK113,0)</f>
        <v>0</v>
      </c>
      <c r="J35" s="101">
        <f>IF(spese!AU113='pds (15)'!$A$15,spese!AR113,0)</f>
        <v>0</v>
      </c>
    </row>
    <row r="36" spans="2:10">
      <c r="B36" s="101">
        <f>IF(spese!L114='pds (15)'!$A$15,spese!N114,0)</f>
        <v>0</v>
      </c>
      <c r="C36" s="101">
        <f>IF(spese!Q114='pds (15)'!$A$15,spese!S114,0)</f>
        <v>0</v>
      </c>
      <c r="D36" s="101">
        <f>IF(spese!V114='pds (15)'!$A$15,spese!X114,0)</f>
        <v>0</v>
      </c>
      <c r="F36" s="101">
        <f>IF(spese!L114='pds (15)'!$A$15,spese!AG114,0)</f>
        <v>0</v>
      </c>
      <c r="G36" s="101">
        <f>IF(AND(spese!Q114='pds (15)'!$A$15,spese!AN114&lt;&gt;'pds (15)'!$A$15),spese!AK114,0)</f>
        <v>0</v>
      </c>
      <c r="H36" s="101">
        <f>IF(AND(spese!V114='pds (15)'!$A$15,spese!AU114&lt;&gt;'pds (15)'!$A$15),spese!AR114,0)</f>
        <v>0</v>
      </c>
      <c r="I36" s="101">
        <f>IF(spese!AN114='pds (15)'!$A$15,spese!AK114,0)</f>
        <v>0</v>
      </c>
      <c r="J36" s="101">
        <f>IF(spese!AU114='pds (15)'!$A$15,spese!AR114,0)</f>
        <v>0</v>
      </c>
    </row>
    <row r="37" spans="2:10">
      <c r="B37" s="101">
        <f>IF(spese!L115='pds (15)'!$A$15,spese!N115,0)</f>
        <v>0</v>
      </c>
      <c r="C37" s="101">
        <f>IF(spese!Q115='pds (15)'!$A$15,spese!S115,0)</f>
        <v>0</v>
      </c>
      <c r="D37" s="101">
        <f>IF(spese!V115='pds (15)'!$A$15,spese!X115,0)</f>
        <v>0</v>
      </c>
      <c r="F37" s="101">
        <f>IF(spese!L115='pds (15)'!$A$15,spese!AG115,0)</f>
        <v>0</v>
      </c>
      <c r="G37" s="101">
        <f>IF(AND(spese!Q115='pds (15)'!$A$15,spese!AN115&lt;&gt;'pds (15)'!$A$15),spese!AK115,0)</f>
        <v>0</v>
      </c>
      <c r="H37" s="101">
        <f>IF(AND(spese!V115='pds (15)'!$A$15,spese!AU115&lt;&gt;'pds (15)'!$A$15),spese!AR115,0)</f>
        <v>0</v>
      </c>
      <c r="I37" s="101">
        <f>IF(spese!AN115='pds (15)'!$A$15,spese!AK115,0)</f>
        <v>0</v>
      </c>
      <c r="J37" s="101">
        <f>IF(spese!AU115='pds (15)'!$A$15,spese!AR115,0)</f>
        <v>0</v>
      </c>
    </row>
    <row r="38" spans="2:10">
      <c r="B38" s="101">
        <f>IF(spese!L116='pds (15)'!$A$15,spese!N116,0)</f>
        <v>0</v>
      </c>
      <c r="C38" s="101">
        <f>IF(spese!Q116='pds (15)'!$A$15,spese!S116,0)</f>
        <v>0</v>
      </c>
      <c r="D38" s="101">
        <f>IF(spese!V116='pds (15)'!$A$15,spese!X116,0)</f>
        <v>0</v>
      </c>
      <c r="F38" s="101">
        <f>IF(spese!L116='pds (15)'!$A$15,spese!AG116,0)</f>
        <v>0</v>
      </c>
      <c r="G38" s="101">
        <f>IF(AND(spese!Q116='pds (15)'!$A$15,spese!AN116&lt;&gt;'pds (15)'!$A$15),spese!AK116,0)</f>
        <v>0</v>
      </c>
      <c r="H38" s="101">
        <f>IF(AND(spese!V116='pds (15)'!$A$15,spese!AU116&lt;&gt;'pds (15)'!$A$15),spese!AR116,0)</f>
        <v>0</v>
      </c>
      <c r="I38" s="101">
        <f>IF(spese!AN116='pds (15)'!$A$15,spese!AK116,0)</f>
        <v>0</v>
      </c>
      <c r="J38" s="101">
        <f>IF(spese!AU116='pds (15)'!$A$15,spese!AR116,0)</f>
        <v>0</v>
      </c>
    </row>
    <row r="39" spans="2:10">
      <c r="B39" s="101">
        <f>IF(spese!L117='pds (15)'!$A$15,spese!N117,0)</f>
        <v>0</v>
      </c>
      <c r="C39" s="101">
        <f>IF(spese!Q117='pds (15)'!$A$15,spese!S117,0)</f>
        <v>0</v>
      </c>
      <c r="D39" s="101">
        <f>IF(spese!V117='pds (15)'!$A$15,spese!X117,0)</f>
        <v>0</v>
      </c>
      <c r="F39" s="101">
        <f>IF(spese!L117='pds (15)'!$A$15,spese!AG117,0)</f>
        <v>0</v>
      </c>
      <c r="G39" s="101">
        <f>IF(AND(spese!Q117='pds (15)'!$A$15,spese!AN117&lt;&gt;'pds (15)'!$A$15),spese!AK117,0)</f>
        <v>0</v>
      </c>
      <c r="H39" s="101">
        <f>IF(AND(spese!V117='pds (15)'!$A$15,spese!AU117&lt;&gt;'pds (15)'!$A$15),spese!AR117,0)</f>
        <v>0</v>
      </c>
      <c r="I39" s="101">
        <f>IF(spese!AN117='pds (15)'!$A$15,spese!AK117,0)</f>
        <v>0</v>
      </c>
      <c r="J39" s="101">
        <f>IF(spese!AU117='pds (15)'!$A$15,spese!AR117,0)</f>
        <v>0</v>
      </c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"/>
  <sheetViews>
    <sheetView workbookViewId="0">
      <selection activeCell="G1" sqref="G1:G1048576"/>
    </sheetView>
  </sheetViews>
  <sheetFormatPr defaultRowHeight="12.75"/>
  <cols>
    <col min="1" max="6" width="8.85546875" style="79"/>
    <col min="7" max="7" width="40.7109375" style="79" customWidth="1"/>
    <col min="9" max="10" width="13.42578125" customWidth="1"/>
  </cols>
  <sheetData>
    <row r="1" spans="1:10" ht="13.5" thickBot="1">
      <c r="A1" s="108" t="s">
        <v>33</v>
      </c>
    </row>
    <row r="2" spans="1:10" ht="13.5" thickBot="1">
      <c r="A2" s="124" t="s">
        <v>221</v>
      </c>
      <c r="B2" s="122"/>
      <c r="C2" s="122"/>
      <c r="D2" s="122"/>
      <c r="E2" s="122"/>
      <c r="F2" s="122"/>
      <c r="G2" s="123"/>
    </row>
    <row r="3" spans="1:10" ht="13.5" thickBot="1">
      <c r="A3" s="121"/>
      <c r="B3" s="122"/>
      <c r="C3" s="122"/>
      <c r="D3" s="122"/>
      <c r="E3" s="122"/>
      <c r="F3" s="122"/>
      <c r="G3" s="123"/>
      <c r="I3" s="21" t="s">
        <v>235</v>
      </c>
      <c r="J3" s="22" t="s">
        <v>236</v>
      </c>
    </row>
    <row r="4" spans="1:10" ht="13.5" thickBot="1">
      <c r="A4" s="121"/>
      <c r="B4" s="122"/>
      <c r="C4" s="122"/>
      <c r="D4" s="122"/>
      <c r="E4" s="122"/>
      <c r="F4" s="122"/>
      <c r="G4" s="123"/>
    </row>
    <row r="6" spans="1:10" ht="13.5" thickBot="1">
      <c r="A6" s="108" t="s">
        <v>32</v>
      </c>
      <c r="H6" s="1"/>
    </row>
    <row r="7" spans="1:10" s="17" customFormat="1" ht="13.15" customHeight="1" thickBot="1">
      <c r="A7" s="121"/>
      <c r="B7" s="122"/>
      <c r="C7" s="122"/>
      <c r="D7" s="122"/>
      <c r="E7" s="122"/>
      <c r="F7" s="122"/>
      <c r="G7" s="123"/>
      <c r="H7" s="19"/>
    </row>
    <row r="8" spans="1:10" ht="13.5" thickBot="1">
      <c r="A8" s="121"/>
      <c r="B8" s="122"/>
      <c r="C8" s="122"/>
      <c r="D8" s="122"/>
      <c r="E8" s="122"/>
      <c r="F8" s="122"/>
      <c r="G8" s="123"/>
      <c r="H8" s="1"/>
    </row>
    <row r="9" spans="1:10" ht="13.5" thickBot="1">
      <c r="A9" s="121"/>
      <c r="B9" s="122"/>
      <c r="C9" s="122"/>
      <c r="D9" s="122"/>
      <c r="E9" s="122"/>
      <c r="F9" s="122"/>
      <c r="G9" s="123"/>
    </row>
    <row r="10" spans="1:10" ht="13.5" thickBot="1">
      <c r="A10" s="124"/>
      <c r="B10" s="122"/>
      <c r="C10" s="122"/>
      <c r="D10" s="122"/>
      <c r="E10" s="122"/>
      <c r="F10" s="122"/>
      <c r="G10" s="123"/>
    </row>
    <row r="11" spans="1:10" ht="13.5" thickBot="1">
      <c r="A11" s="124"/>
      <c r="B11" s="122"/>
      <c r="C11" s="122"/>
      <c r="D11" s="122"/>
      <c r="E11" s="122"/>
      <c r="F11" s="122"/>
      <c r="G11" s="123"/>
      <c r="I11" s="21" t="s">
        <v>235</v>
      </c>
      <c r="J11" s="22" t="s">
        <v>236</v>
      </c>
    </row>
    <row r="12" spans="1:10" ht="13.5" thickBot="1">
      <c r="A12" s="121"/>
      <c r="B12" s="122"/>
      <c r="C12" s="122"/>
      <c r="D12" s="122"/>
      <c r="E12" s="122"/>
      <c r="F12" s="122"/>
      <c r="G12" s="123"/>
    </row>
    <row r="14" spans="1:10" ht="13.5" thickBot="1">
      <c r="A14" s="108" t="s">
        <v>331</v>
      </c>
      <c r="H14" s="1"/>
    </row>
    <row r="15" spans="1:10" s="17" customFormat="1" ht="13.15" customHeight="1" thickBot="1">
      <c r="A15" s="121"/>
      <c r="B15" s="122"/>
      <c r="C15" s="122"/>
      <c r="D15" s="122"/>
      <c r="E15" s="122"/>
      <c r="F15" s="122"/>
      <c r="G15" s="123"/>
      <c r="H15" s="19"/>
    </row>
    <row r="16" spans="1:10" ht="13.5" thickBot="1">
      <c r="A16" s="121"/>
      <c r="B16" s="122"/>
      <c r="C16" s="122"/>
      <c r="D16" s="122"/>
      <c r="E16" s="122"/>
      <c r="F16" s="122"/>
      <c r="G16" s="123"/>
      <c r="H16" s="1"/>
    </row>
    <row r="17" spans="1:10" ht="13.5" thickBot="1">
      <c r="A17" s="121"/>
      <c r="B17" s="122"/>
      <c r="C17" s="122"/>
      <c r="D17" s="122"/>
      <c r="E17" s="122"/>
      <c r="F17" s="122"/>
      <c r="G17" s="123"/>
    </row>
    <row r="18" spans="1:10" ht="13.5" thickBot="1">
      <c r="A18" s="124"/>
      <c r="B18" s="122"/>
      <c r="C18" s="122"/>
      <c r="D18" s="122"/>
      <c r="E18" s="122"/>
      <c r="F18" s="122"/>
      <c r="G18" s="123"/>
    </row>
    <row r="19" spans="1:10" ht="13.5" thickBot="1">
      <c r="A19" s="124"/>
      <c r="B19" s="122"/>
      <c r="C19" s="122"/>
      <c r="D19" s="122"/>
      <c r="E19" s="122"/>
      <c r="F19" s="122"/>
      <c r="G19" s="123"/>
      <c r="I19" s="21" t="s">
        <v>235</v>
      </c>
      <c r="J19" s="22" t="s">
        <v>236</v>
      </c>
    </row>
    <row r="20" spans="1:10" ht="13.5" thickBot="1">
      <c r="A20" s="121"/>
      <c r="B20" s="122"/>
      <c r="C20" s="122"/>
      <c r="D20" s="122"/>
      <c r="E20" s="122"/>
      <c r="F20" s="122"/>
      <c r="G20" s="123"/>
    </row>
    <row r="22" spans="1:10" ht="13.5" thickBot="1">
      <c r="A22" s="108" t="s">
        <v>332</v>
      </c>
    </row>
    <row r="23" spans="1:10" ht="13.5" thickBot="1">
      <c r="A23" s="121"/>
      <c r="B23" s="122"/>
      <c r="C23" s="122"/>
      <c r="D23" s="122"/>
      <c r="E23" s="122"/>
      <c r="F23" s="122"/>
      <c r="G23" s="123"/>
    </row>
    <row r="24" spans="1:10" ht="13.5" thickBot="1">
      <c r="A24" s="121"/>
      <c r="B24" s="122"/>
      <c r="C24" s="122"/>
      <c r="D24" s="122"/>
      <c r="E24" s="122"/>
      <c r="F24" s="122"/>
      <c r="G24" s="123"/>
    </row>
    <row r="25" spans="1:10" ht="13.5" thickBot="1">
      <c r="A25" s="121"/>
      <c r="B25" s="122"/>
      <c r="C25" s="122"/>
      <c r="D25" s="122"/>
      <c r="E25" s="122"/>
      <c r="F25" s="122"/>
      <c r="G25" s="123"/>
    </row>
    <row r="26" spans="1:10" ht="13.5" thickBot="1">
      <c r="A26" s="121"/>
      <c r="B26" s="122"/>
      <c r="C26" s="122"/>
      <c r="D26" s="122"/>
      <c r="E26" s="122"/>
      <c r="F26" s="122"/>
      <c r="G26" s="123"/>
    </row>
    <row r="27" spans="1:10" ht="13.5" thickBot="1">
      <c r="A27" s="124"/>
      <c r="B27" s="122"/>
      <c r="C27" s="122"/>
      <c r="D27" s="122"/>
      <c r="E27" s="122"/>
      <c r="F27" s="122"/>
      <c r="G27" s="123"/>
    </row>
    <row r="28" spans="1:10" ht="13.5" thickBot="1">
      <c r="A28" s="124"/>
      <c r="B28" s="122"/>
      <c r="C28" s="122"/>
      <c r="D28" s="122"/>
      <c r="E28" s="122"/>
      <c r="F28" s="122"/>
      <c r="G28" s="123"/>
      <c r="I28" s="21" t="s">
        <v>235</v>
      </c>
      <c r="J28" s="22" t="s">
        <v>236</v>
      </c>
    </row>
    <row r="29" spans="1:10" ht="13.5" thickBot="1">
      <c r="A29" s="124"/>
      <c r="B29" s="122"/>
      <c r="C29" s="122"/>
      <c r="D29" s="122"/>
      <c r="E29" s="122"/>
      <c r="F29" s="122"/>
      <c r="G29" s="123"/>
    </row>
    <row r="31" spans="1:10" ht="13.5" thickBot="1">
      <c r="A31" s="108" t="s">
        <v>333</v>
      </c>
      <c r="H31" s="1"/>
    </row>
    <row r="32" spans="1:10" s="17" customFormat="1" ht="13.15" customHeight="1" thickBot="1">
      <c r="A32" s="121"/>
      <c r="B32" s="122"/>
      <c r="C32" s="122"/>
      <c r="D32" s="122"/>
      <c r="E32" s="122"/>
      <c r="F32" s="122"/>
      <c r="G32" s="123"/>
      <c r="H32" s="19"/>
    </row>
    <row r="33" spans="1:10" ht="13.5" thickBot="1">
      <c r="A33" s="121"/>
      <c r="B33" s="122"/>
      <c r="C33" s="122"/>
      <c r="D33" s="122"/>
      <c r="E33" s="122"/>
      <c r="F33" s="122"/>
      <c r="G33" s="123"/>
      <c r="H33" s="1"/>
    </row>
    <row r="34" spans="1:10" ht="13.5" thickBot="1">
      <c r="A34" s="121"/>
      <c r="B34" s="122"/>
      <c r="C34" s="122"/>
      <c r="D34" s="122"/>
      <c r="E34" s="122"/>
      <c r="F34" s="122"/>
      <c r="G34" s="123"/>
    </row>
    <row r="35" spans="1:10" ht="13.5" thickBot="1">
      <c r="A35" s="124"/>
      <c r="B35" s="122"/>
      <c r="C35" s="122"/>
      <c r="D35" s="122"/>
      <c r="E35" s="122"/>
      <c r="F35" s="122"/>
      <c r="G35" s="123"/>
    </row>
    <row r="36" spans="1:10" ht="13.5" thickBot="1">
      <c r="A36" s="124"/>
      <c r="B36" s="122"/>
      <c r="C36" s="122"/>
      <c r="D36" s="122"/>
      <c r="E36" s="122"/>
      <c r="F36" s="122"/>
      <c r="G36" s="123"/>
      <c r="I36" s="21" t="s">
        <v>235</v>
      </c>
      <c r="J36" s="22" t="s">
        <v>236</v>
      </c>
    </row>
    <row r="37" spans="1:10" ht="13.5" thickBot="1">
      <c r="A37" s="121"/>
      <c r="B37" s="122"/>
      <c r="C37" s="122"/>
      <c r="D37" s="122"/>
      <c r="E37" s="122"/>
      <c r="F37" s="122"/>
      <c r="G37" s="123"/>
    </row>
    <row r="39" spans="1:10" ht="13.5" thickBot="1">
      <c r="A39" s="108" t="s">
        <v>334</v>
      </c>
    </row>
    <row r="40" spans="1:10" ht="13.5" thickBot="1">
      <c r="A40" s="121"/>
      <c r="B40" s="122"/>
      <c r="C40" s="122"/>
      <c r="D40" s="122"/>
      <c r="E40" s="122"/>
      <c r="F40" s="122"/>
      <c r="G40" s="123"/>
    </row>
    <row r="41" spans="1:10" ht="13.5" thickBot="1">
      <c r="A41" s="121"/>
      <c r="B41" s="122"/>
      <c r="C41" s="122"/>
      <c r="D41" s="122"/>
      <c r="E41" s="122"/>
      <c r="F41" s="122"/>
      <c r="G41" s="123"/>
    </row>
    <row r="42" spans="1:10" ht="13.5" thickBot="1">
      <c r="A42" s="121"/>
      <c r="B42" s="122"/>
      <c r="C42" s="122"/>
      <c r="D42" s="122"/>
      <c r="E42" s="122"/>
      <c r="F42" s="122"/>
      <c r="G42" s="123"/>
    </row>
    <row r="43" spans="1:10" ht="13.5" thickBot="1">
      <c r="A43" s="121"/>
      <c r="B43" s="122"/>
      <c r="C43" s="122"/>
      <c r="D43" s="122"/>
      <c r="E43" s="122"/>
      <c r="F43" s="122"/>
      <c r="G43" s="123"/>
    </row>
    <row r="44" spans="1:10" ht="13.5" thickBot="1">
      <c r="A44" s="124"/>
      <c r="B44" s="122"/>
      <c r="C44" s="122"/>
      <c r="D44" s="122"/>
      <c r="E44" s="122"/>
      <c r="F44" s="122"/>
      <c r="G44" s="123"/>
    </row>
    <row r="45" spans="1:10" ht="13.5" thickBot="1">
      <c r="A45" s="124"/>
      <c r="B45" s="122"/>
      <c r="C45" s="122"/>
      <c r="D45" s="122"/>
      <c r="E45" s="122"/>
      <c r="F45" s="122"/>
      <c r="G45" s="123"/>
      <c r="I45" s="21" t="s">
        <v>235</v>
      </c>
      <c r="J45" s="22" t="s">
        <v>236</v>
      </c>
    </row>
    <row r="46" spans="1:10" ht="13.5" thickBot="1">
      <c r="A46" s="121"/>
      <c r="B46" s="122"/>
      <c r="C46" s="122"/>
      <c r="D46" s="122"/>
      <c r="E46" s="122"/>
      <c r="F46" s="122"/>
      <c r="G46" s="123"/>
    </row>
    <row r="48" spans="1:10" ht="13.5" thickBot="1">
      <c r="A48" s="110" t="s">
        <v>335</v>
      </c>
    </row>
    <row r="49" spans="1:10" ht="13.5" thickBot="1">
      <c r="A49" s="121"/>
      <c r="B49" s="122"/>
      <c r="C49" s="122"/>
      <c r="D49" s="122"/>
      <c r="E49" s="122"/>
      <c r="F49" s="122"/>
      <c r="G49" s="123"/>
    </row>
    <row r="50" spans="1:10" ht="13.5" thickBot="1">
      <c r="A50" s="121"/>
      <c r="B50" s="122"/>
      <c r="C50" s="122"/>
      <c r="D50" s="122"/>
      <c r="E50" s="122"/>
      <c r="F50" s="122"/>
      <c r="G50" s="123"/>
    </row>
    <row r="51" spans="1:10" ht="13.5" thickBot="1">
      <c r="A51" s="124"/>
      <c r="B51" s="122"/>
      <c r="C51" s="122"/>
      <c r="D51" s="122"/>
      <c r="E51" s="122"/>
      <c r="F51" s="122"/>
      <c r="G51" s="123"/>
    </row>
    <row r="52" spans="1:10" ht="13.5" thickBot="1">
      <c r="A52" s="124"/>
      <c r="B52" s="122"/>
      <c r="C52" s="122"/>
      <c r="D52" s="122"/>
      <c r="E52" s="122"/>
      <c r="F52" s="122"/>
      <c r="G52" s="123"/>
      <c r="I52" s="21" t="s">
        <v>235</v>
      </c>
      <c r="J52" s="22" t="s">
        <v>236</v>
      </c>
    </row>
    <row r="53" spans="1:10" ht="13.5" thickBot="1">
      <c r="A53" s="121"/>
      <c r="B53" s="122"/>
      <c r="C53" s="122"/>
      <c r="D53" s="122"/>
      <c r="E53" s="122"/>
      <c r="F53" s="122"/>
      <c r="G53" s="123"/>
    </row>
    <row r="55" spans="1:10" ht="13.5" thickBot="1">
      <c r="A55" s="108" t="s">
        <v>336</v>
      </c>
    </row>
    <row r="56" spans="1:10" ht="13.5" thickBot="1">
      <c r="A56" s="121"/>
      <c r="B56" s="122"/>
      <c r="C56" s="122"/>
      <c r="D56" s="122"/>
      <c r="E56" s="122"/>
      <c r="F56" s="122"/>
      <c r="G56" s="123"/>
    </row>
    <row r="57" spans="1:10" ht="13.5" thickBot="1">
      <c r="A57" s="121"/>
      <c r="B57" s="122"/>
      <c r="C57" s="122"/>
      <c r="D57" s="122"/>
      <c r="E57" s="122"/>
      <c r="F57" s="122"/>
      <c r="G57" s="123"/>
    </row>
    <row r="58" spans="1:10" ht="13.5" thickBot="1">
      <c r="A58" s="121"/>
      <c r="B58" s="122"/>
      <c r="C58" s="122"/>
      <c r="D58" s="122"/>
      <c r="E58" s="122"/>
      <c r="F58" s="122"/>
      <c r="G58" s="123"/>
    </row>
    <row r="59" spans="1:10" ht="13.5" thickBot="1">
      <c r="A59" s="124"/>
      <c r="B59" s="122"/>
      <c r="C59" s="122"/>
      <c r="D59" s="122"/>
      <c r="E59" s="122"/>
      <c r="F59" s="122"/>
      <c r="G59" s="123"/>
    </row>
    <row r="60" spans="1:10" ht="13.5" thickBot="1">
      <c r="A60" s="124"/>
      <c r="B60" s="122"/>
      <c r="C60" s="122"/>
      <c r="D60" s="122"/>
      <c r="E60" s="122"/>
      <c r="F60" s="122"/>
      <c r="G60" s="123"/>
      <c r="I60" s="21" t="s">
        <v>235</v>
      </c>
      <c r="J60" s="22" t="s">
        <v>236</v>
      </c>
    </row>
    <row r="61" spans="1:10" ht="13.5" thickBot="1">
      <c r="A61" s="121"/>
      <c r="B61" s="122"/>
      <c r="C61" s="122"/>
      <c r="D61" s="122"/>
      <c r="E61" s="122"/>
      <c r="F61" s="122"/>
      <c r="G61" s="123"/>
    </row>
    <row r="63" spans="1:10" ht="13.5" thickBot="1">
      <c r="A63" s="108" t="s">
        <v>337</v>
      </c>
    </row>
    <row r="64" spans="1:10" ht="13.5" thickBot="1">
      <c r="A64" s="121"/>
      <c r="B64" s="122"/>
      <c r="C64" s="122"/>
      <c r="D64" s="122"/>
      <c r="E64" s="122"/>
      <c r="F64" s="122"/>
      <c r="G64" s="123"/>
    </row>
    <row r="65" spans="1:10" ht="13.5" thickBot="1">
      <c r="A65" s="121"/>
      <c r="B65" s="122"/>
      <c r="C65" s="122"/>
      <c r="D65" s="122"/>
      <c r="E65" s="122"/>
      <c r="F65" s="122"/>
      <c r="G65" s="123"/>
    </row>
    <row r="66" spans="1:10" ht="13.5" thickBot="1">
      <c r="A66" s="124"/>
      <c r="B66" s="122"/>
      <c r="C66" s="122"/>
      <c r="D66" s="122"/>
      <c r="E66" s="122"/>
      <c r="F66" s="122"/>
      <c r="G66" s="123"/>
    </row>
    <row r="67" spans="1:10" ht="13.5" thickBot="1">
      <c r="A67" s="124"/>
      <c r="B67" s="122"/>
      <c r="C67" s="122"/>
      <c r="D67" s="122"/>
      <c r="E67" s="122"/>
      <c r="F67" s="122"/>
      <c r="G67" s="123"/>
      <c r="I67" s="21" t="s">
        <v>235</v>
      </c>
      <c r="J67" s="22" t="s">
        <v>236</v>
      </c>
    </row>
    <row r="68" spans="1:10" ht="13.5" thickBot="1">
      <c r="A68" s="121"/>
      <c r="B68" s="122"/>
      <c r="C68" s="122"/>
      <c r="D68" s="122"/>
      <c r="E68" s="122"/>
      <c r="F68" s="122"/>
      <c r="G68" s="123"/>
    </row>
    <row r="70" spans="1:10" ht="13.5" thickBot="1">
      <c r="A70" s="108" t="s">
        <v>338</v>
      </c>
    </row>
    <row r="71" spans="1:10" ht="13.5" thickBot="1">
      <c r="A71" s="121"/>
      <c r="B71" s="122"/>
      <c r="C71" s="122"/>
      <c r="D71" s="122"/>
      <c r="E71" s="122"/>
      <c r="F71" s="122"/>
      <c r="G71" s="123"/>
    </row>
    <row r="72" spans="1:10" ht="13.5" thickBot="1">
      <c r="A72" s="121"/>
      <c r="B72" s="122"/>
      <c r="C72" s="122"/>
      <c r="D72" s="122"/>
      <c r="E72" s="122"/>
      <c r="F72" s="122"/>
      <c r="G72" s="123"/>
    </row>
    <row r="73" spans="1:10" ht="13.5" thickBot="1">
      <c r="A73" s="121"/>
      <c r="B73" s="122"/>
      <c r="C73" s="122"/>
      <c r="D73" s="122"/>
      <c r="E73" s="122"/>
      <c r="F73" s="122"/>
      <c r="G73" s="123"/>
    </row>
    <row r="74" spans="1:10" ht="13.5" thickBot="1">
      <c r="A74" s="121"/>
      <c r="B74" s="122"/>
      <c r="C74" s="122"/>
      <c r="D74" s="122"/>
      <c r="E74" s="122"/>
      <c r="F74" s="122"/>
      <c r="G74" s="123"/>
    </row>
    <row r="75" spans="1:10" ht="13.5" thickBot="1">
      <c r="A75" s="124"/>
      <c r="B75" s="122"/>
      <c r="C75" s="122"/>
      <c r="D75" s="122"/>
      <c r="E75" s="122"/>
      <c r="F75" s="122"/>
      <c r="G75" s="123"/>
    </row>
    <row r="76" spans="1:10" ht="13.5" thickBot="1">
      <c r="A76" s="124"/>
      <c r="B76" s="122"/>
      <c r="C76" s="122"/>
      <c r="D76" s="122"/>
      <c r="E76" s="122"/>
      <c r="F76" s="122"/>
      <c r="G76" s="123"/>
      <c r="I76" s="21" t="s">
        <v>235</v>
      </c>
      <c r="J76" s="22" t="s">
        <v>236</v>
      </c>
    </row>
    <row r="77" spans="1:10" ht="13.5" thickBot="1">
      <c r="A77" s="121"/>
      <c r="B77" s="122"/>
      <c r="C77" s="122"/>
      <c r="D77" s="122"/>
      <c r="E77" s="122"/>
      <c r="F77" s="122"/>
      <c r="G77" s="123"/>
    </row>
    <row r="79" spans="1:10" ht="13.5" thickBot="1">
      <c r="A79" s="108" t="s">
        <v>339</v>
      </c>
    </row>
    <row r="80" spans="1:10" ht="13.5" thickBot="1">
      <c r="A80" s="121"/>
      <c r="B80" s="122"/>
      <c r="C80" s="122"/>
      <c r="D80" s="122"/>
      <c r="E80" s="122"/>
      <c r="F80" s="122"/>
      <c r="G80" s="123"/>
    </row>
    <row r="81" spans="1:10" ht="13.5" thickBot="1">
      <c r="A81" s="121"/>
      <c r="B81" s="122"/>
      <c r="C81" s="122"/>
      <c r="D81" s="122"/>
      <c r="E81" s="122"/>
      <c r="F81" s="122"/>
      <c r="G81" s="123"/>
    </row>
    <row r="82" spans="1:10" ht="13.5" thickBot="1">
      <c r="A82" s="121"/>
      <c r="B82" s="122"/>
      <c r="C82" s="122"/>
      <c r="D82" s="122"/>
      <c r="E82" s="122"/>
      <c r="F82" s="122"/>
      <c r="G82" s="123"/>
    </row>
    <row r="83" spans="1:10" ht="13.5" thickBot="1">
      <c r="A83" s="121"/>
      <c r="B83" s="122"/>
      <c r="C83" s="122"/>
      <c r="D83" s="122"/>
      <c r="E83" s="122"/>
      <c r="F83" s="122"/>
      <c r="G83" s="123"/>
    </row>
    <row r="84" spans="1:10" ht="13.5" thickBot="1">
      <c r="A84" s="124"/>
      <c r="B84" s="122"/>
      <c r="C84" s="122"/>
      <c r="D84" s="122"/>
      <c r="E84" s="122"/>
      <c r="F84" s="122"/>
      <c r="G84" s="123"/>
    </row>
    <row r="85" spans="1:10" ht="13.5" thickBot="1">
      <c r="A85" s="124"/>
      <c r="B85" s="122"/>
      <c r="C85" s="122"/>
      <c r="D85" s="122"/>
      <c r="E85" s="122"/>
      <c r="F85" s="122"/>
      <c r="G85" s="123"/>
      <c r="I85" s="21" t="s">
        <v>235</v>
      </c>
      <c r="J85" s="22" t="s">
        <v>236</v>
      </c>
    </row>
    <row r="86" spans="1:10" ht="13.5" thickBot="1">
      <c r="A86" s="121"/>
      <c r="B86" s="122"/>
      <c r="C86" s="122"/>
      <c r="D86" s="122"/>
      <c r="E86" s="122"/>
      <c r="F86" s="122"/>
      <c r="G86" s="123"/>
    </row>
    <row r="88" spans="1:10" ht="13.5" thickBot="1">
      <c r="A88" s="108" t="s">
        <v>340</v>
      </c>
    </row>
    <row r="89" spans="1:10" ht="13.5" thickBot="1">
      <c r="A89" s="121"/>
      <c r="B89" s="122"/>
      <c r="C89" s="122"/>
      <c r="D89" s="122"/>
      <c r="E89" s="122"/>
      <c r="F89" s="122"/>
      <c r="G89" s="123"/>
    </row>
    <row r="90" spans="1:10" ht="13.5" thickBot="1">
      <c r="A90" s="121"/>
      <c r="B90" s="122"/>
      <c r="C90" s="122"/>
      <c r="D90" s="122"/>
      <c r="E90" s="122"/>
      <c r="F90" s="122"/>
      <c r="G90" s="123"/>
    </row>
    <row r="91" spans="1:10" ht="13.5" thickBot="1">
      <c r="A91" s="121"/>
      <c r="B91" s="122"/>
      <c r="C91" s="122"/>
      <c r="D91" s="122"/>
      <c r="E91" s="122"/>
      <c r="F91" s="122"/>
      <c r="G91" s="123"/>
    </row>
    <row r="92" spans="1:10" ht="13.5" thickBot="1">
      <c r="A92" s="121"/>
      <c r="B92" s="122"/>
      <c r="C92" s="122"/>
      <c r="D92" s="122"/>
      <c r="E92" s="122"/>
      <c r="F92" s="122"/>
      <c r="G92" s="123"/>
    </row>
    <row r="93" spans="1:10" ht="13.5" thickBot="1">
      <c r="A93" s="124"/>
      <c r="B93" s="122"/>
      <c r="C93" s="122"/>
      <c r="D93" s="122"/>
      <c r="E93" s="122"/>
      <c r="F93" s="122"/>
      <c r="G93" s="123"/>
    </row>
    <row r="94" spans="1:10" ht="13.5" thickBot="1">
      <c r="A94" s="124"/>
      <c r="B94" s="122"/>
      <c r="C94" s="122"/>
      <c r="D94" s="122"/>
      <c r="E94" s="122"/>
      <c r="F94" s="122"/>
      <c r="G94" s="123"/>
      <c r="I94" s="21" t="s">
        <v>235</v>
      </c>
      <c r="J94" s="22" t="s">
        <v>236</v>
      </c>
    </row>
    <row r="95" spans="1:10" ht="13.5" thickBot="1">
      <c r="A95" s="121"/>
      <c r="B95" s="122"/>
      <c r="C95" s="122"/>
      <c r="D95" s="122"/>
      <c r="E95" s="122"/>
      <c r="F95" s="122"/>
      <c r="G95" s="123"/>
    </row>
    <row r="97" spans="1:10" ht="13.5" thickBot="1">
      <c r="A97" s="108" t="s">
        <v>341</v>
      </c>
    </row>
    <row r="98" spans="1:10" ht="13.5" thickBot="1">
      <c r="A98" s="121"/>
      <c r="B98" s="122"/>
      <c r="C98" s="122"/>
      <c r="D98" s="122"/>
      <c r="E98" s="122"/>
      <c r="F98" s="122"/>
      <c r="G98" s="123"/>
    </row>
    <row r="99" spans="1:10" ht="13.5" thickBot="1">
      <c r="A99" s="121"/>
      <c r="B99" s="122"/>
      <c r="C99" s="122"/>
      <c r="D99" s="122"/>
      <c r="E99" s="122"/>
      <c r="F99" s="122"/>
      <c r="G99" s="123"/>
    </row>
    <row r="100" spans="1:10" ht="13.5" thickBot="1">
      <c r="A100" s="121"/>
      <c r="B100" s="122"/>
      <c r="C100" s="122"/>
      <c r="D100" s="122"/>
      <c r="E100" s="122"/>
      <c r="F100" s="122"/>
      <c r="G100" s="123"/>
    </row>
    <row r="101" spans="1:10" ht="13.5" thickBot="1">
      <c r="A101" s="124"/>
      <c r="B101" s="122"/>
      <c r="C101" s="122"/>
      <c r="D101" s="122"/>
      <c r="E101" s="122"/>
      <c r="F101" s="122"/>
      <c r="G101" s="123"/>
    </row>
    <row r="102" spans="1:10" ht="13.5" thickBot="1">
      <c r="A102" s="124"/>
      <c r="B102" s="122"/>
      <c r="C102" s="122"/>
      <c r="D102" s="122"/>
      <c r="E102" s="122"/>
      <c r="F102" s="122"/>
      <c r="G102" s="123"/>
      <c r="I102" s="21" t="s">
        <v>235</v>
      </c>
      <c r="J102" s="22" t="s">
        <v>236</v>
      </c>
    </row>
    <row r="103" spans="1:10" ht="13.5" thickBot="1">
      <c r="A103" s="121"/>
      <c r="B103" s="122"/>
      <c r="C103" s="122"/>
      <c r="D103" s="122"/>
      <c r="E103" s="122"/>
      <c r="F103" s="122"/>
      <c r="G103" s="123"/>
    </row>
    <row r="105" spans="1:10" ht="13.5" thickBot="1">
      <c r="A105" s="108" t="s">
        <v>343</v>
      </c>
    </row>
    <row r="106" spans="1:10" ht="13.5" thickBot="1">
      <c r="A106" s="121"/>
      <c r="B106" s="122"/>
      <c r="C106" s="122"/>
      <c r="D106" s="122"/>
      <c r="E106" s="122"/>
      <c r="F106" s="122"/>
      <c r="G106" s="123"/>
    </row>
    <row r="107" spans="1:10" ht="13.5" thickBot="1">
      <c r="A107" s="121"/>
      <c r="B107" s="122"/>
      <c r="C107" s="122"/>
      <c r="D107" s="122"/>
      <c r="E107" s="122"/>
      <c r="F107" s="122"/>
      <c r="G107" s="123"/>
    </row>
    <row r="108" spans="1:10" ht="13.5" thickBot="1">
      <c r="A108" s="121"/>
      <c r="B108" s="122"/>
      <c r="C108" s="122"/>
      <c r="D108" s="122"/>
      <c r="E108" s="122"/>
      <c r="F108" s="122"/>
      <c r="G108" s="123"/>
    </row>
    <row r="109" spans="1:10" ht="13.5" thickBot="1">
      <c r="A109" s="121"/>
      <c r="B109" s="122"/>
      <c r="C109" s="122"/>
      <c r="D109" s="122"/>
      <c r="E109" s="122"/>
      <c r="F109" s="122"/>
      <c r="G109" s="123"/>
    </row>
    <row r="110" spans="1:10" ht="13.5" thickBot="1">
      <c r="A110" s="124"/>
      <c r="B110" s="122"/>
      <c r="C110" s="122"/>
      <c r="D110" s="122"/>
      <c r="E110" s="122"/>
      <c r="F110" s="122"/>
      <c r="G110" s="123"/>
    </row>
    <row r="111" spans="1:10" ht="13.5" thickBot="1">
      <c r="A111" s="124"/>
      <c r="B111" s="122"/>
      <c r="C111" s="122"/>
      <c r="D111" s="122"/>
      <c r="E111" s="122"/>
      <c r="F111" s="122"/>
      <c r="G111" s="123"/>
      <c r="I111" s="21" t="s">
        <v>235</v>
      </c>
      <c r="J111" s="22" t="s">
        <v>236</v>
      </c>
    </row>
    <row r="112" spans="1:10" ht="13.5" thickBot="1">
      <c r="A112" s="121"/>
      <c r="B112" s="122"/>
      <c r="C112" s="122"/>
      <c r="D112" s="122"/>
      <c r="E112" s="122"/>
      <c r="F112" s="122"/>
      <c r="G112" s="123"/>
    </row>
    <row r="114" spans="1:10" ht="13.5" thickBot="1">
      <c r="A114" s="108" t="s">
        <v>342</v>
      </c>
    </row>
    <row r="115" spans="1:10" ht="13.5" thickBot="1">
      <c r="A115" s="121"/>
      <c r="B115" s="122"/>
      <c r="C115" s="122"/>
      <c r="D115" s="122"/>
      <c r="E115" s="122"/>
      <c r="F115" s="122"/>
      <c r="G115" s="123"/>
    </row>
    <row r="116" spans="1:10" ht="13.5" thickBot="1">
      <c r="A116" s="121"/>
      <c r="B116" s="122"/>
      <c r="C116" s="122"/>
      <c r="D116" s="122"/>
      <c r="E116" s="122"/>
      <c r="F116" s="122"/>
      <c r="G116" s="123"/>
    </row>
    <row r="117" spans="1:10" ht="13.5" thickBot="1">
      <c r="A117" s="121"/>
      <c r="B117" s="122"/>
      <c r="C117" s="122"/>
      <c r="D117" s="122"/>
      <c r="E117" s="122"/>
      <c r="F117" s="122"/>
      <c r="G117" s="123"/>
    </row>
    <row r="118" spans="1:10" ht="13.5" thickBot="1">
      <c r="A118" s="121"/>
      <c r="B118" s="122"/>
      <c r="C118" s="122"/>
      <c r="D118" s="122"/>
      <c r="E118" s="122"/>
      <c r="F118" s="122"/>
      <c r="G118" s="123"/>
    </row>
    <row r="119" spans="1:10" ht="13.5" thickBot="1">
      <c r="A119" s="124"/>
      <c r="B119" s="122"/>
      <c r="C119" s="122"/>
      <c r="D119" s="122"/>
      <c r="E119" s="122"/>
      <c r="F119" s="122"/>
      <c r="G119" s="123"/>
    </row>
    <row r="120" spans="1:10" ht="13.5" thickBot="1">
      <c r="A120" s="124"/>
      <c r="B120" s="122"/>
      <c r="C120" s="122"/>
      <c r="D120" s="122"/>
      <c r="E120" s="122"/>
      <c r="F120" s="122"/>
      <c r="G120" s="123"/>
      <c r="I120" s="21" t="s">
        <v>235</v>
      </c>
      <c r="J120" s="22" t="s">
        <v>236</v>
      </c>
    </row>
    <row r="121" spans="1:10" ht="13.5" thickBot="1">
      <c r="A121" s="121"/>
      <c r="B121" s="122"/>
      <c r="C121" s="122"/>
      <c r="D121" s="122"/>
      <c r="E121" s="122"/>
      <c r="F121" s="122"/>
      <c r="G121" s="123"/>
    </row>
    <row r="123" spans="1:10" ht="13.5" thickBot="1">
      <c r="A123" s="108" t="s">
        <v>344</v>
      </c>
    </row>
    <row r="124" spans="1:10" ht="13.5" thickBot="1">
      <c r="A124" s="121"/>
      <c r="B124" s="122"/>
      <c r="C124" s="122"/>
      <c r="D124" s="122"/>
      <c r="E124" s="122"/>
      <c r="F124" s="122"/>
      <c r="G124" s="123"/>
    </row>
    <row r="125" spans="1:10" ht="13.5" thickBot="1">
      <c r="A125" s="121"/>
      <c r="B125" s="122"/>
      <c r="C125" s="122"/>
      <c r="D125" s="122"/>
      <c r="E125" s="122"/>
      <c r="F125" s="122"/>
      <c r="G125" s="123"/>
    </row>
    <row r="126" spans="1:10" ht="13.5" thickBot="1">
      <c r="A126" s="121"/>
      <c r="B126" s="122"/>
      <c r="C126" s="122"/>
      <c r="D126" s="122"/>
      <c r="E126" s="122"/>
      <c r="F126" s="122"/>
      <c r="G126" s="123"/>
    </row>
    <row r="127" spans="1:10" ht="13.5" thickBot="1">
      <c r="A127" s="121"/>
      <c r="B127" s="122"/>
      <c r="C127" s="122"/>
      <c r="D127" s="122"/>
      <c r="E127" s="122"/>
      <c r="F127" s="122"/>
      <c r="G127" s="123"/>
    </row>
    <row r="128" spans="1:10" ht="13.5" thickBot="1">
      <c r="A128" s="124"/>
      <c r="B128" s="122"/>
      <c r="C128" s="122"/>
      <c r="D128" s="122"/>
      <c r="E128" s="122"/>
      <c r="F128" s="122"/>
      <c r="G128" s="123"/>
    </row>
    <row r="129" spans="1:10" ht="13.5" thickBot="1">
      <c r="A129" s="124"/>
      <c r="B129" s="122"/>
      <c r="C129" s="122"/>
      <c r="D129" s="122"/>
      <c r="E129" s="122"/>
      <c r="F129" s="122"/>
      <c r="G129" s="123"/>
      <c r="I129" s="21" t="s">
        <v>235</v>
      </c>
      <c r="J129" s="22" t="s">
        <v>236</v>
      </c>
    </row>
    <row r="130" spans="1:10" ht="13.5" thickBot="1">
      <c r="A130" s="121"/>
      <c r="B130" s="122"/>
      <c r="C130" s="122"/>
      <c r="D130" s="122"/>
      <c r="E130" s="122"/>
      <c r="F130" s="122"/>
      <c r="G130" s="123"/>
    </row>
    <row r="132" spans="1:10" ht="13.5" thickBot="1">
      <c r="A132" s="108" t="s">
        <v>354</v>
      </c>
    </row>
    <row r="133" spans="1:10" ht="13.5" thickBot="1">
      <c r="A133" s="121"/>
      <c r="B133" s="122"/>
      <c r="C133" s="122"/>
      <c r="D133" s="122"/>
      <c r="E133" s="122"/>
      <c r="F133" s="122"/>
      <c r="G133" s="123"/>
    </row>
    <row r="134" spans="1:10" ht="13.5" thickBot="1">
      <c r="A134" s="121"/>
      <c r="B134" s="122"/>
      <c r="C134" s="122"/>
      <c r="D134" s="122"/>
      <c r="E134" s="122"/>
      <c r="F134" s="122"/>
      <c r="G134" s="123"/>
    </row>
    <row r="135" spans="1:10" ht="13.5" thickBot="1">
      <c r="A135" s="121"/>
      <c r="B135" s="122"/>
      <c r="C135" s="122"/>
      <c r="D135" s="122"/>
      <c r="E135" s="122"/>
      <c r="F135" s="122"/>
      <c r="G135" s="123"/>
    </row>
    <row r="136" spans="1:10" ht="13.5" thickBot="1">
      <c r="A136" s="121"/>
      <c r="B136" s="122"/>
      <c r="C136" s="122"/>
      <c r="D136" s="122"/>
      <c r="E136" s="122"/>
      <c r="F136" s="122"/>
      <c r="G136" s="123"/>
    </row>
    <row r="137" spans="1:10" ht="13.5" thickBot="1">
      <c r="A137" s="124"/>
      <c r="B137" s="122"/>
      <c r="C137" s="122"/>
      <c r="D137" s="122"/>
      <c r="E137" s="122"/>
      <c r="F137" s="122"/>
      <c r="G137" s="123"/>
    </row>
    <row r="138" spans="1:10" ht="13.5" thickBot="1">
      <c r="A138" s="124"/>
      <c r="B138" s="122"/>
      <c r="C138" s="122"/>
      <c r="D138" s="122"/>
      <c r="E138" s="122"/>
      <c r="F138" s="122"/>
      <c r="G138" s="123"/>
      <c r="I138" s="21" t="s">
        <v>235</v>
      </c>
      <c r="J138" s="22" t="s">
        <v>236</v>
      </c>
    </row>
    <row r="139" spans="1:10" ht="13.5" thickBot="1">
      <c r="A139" s="121"/>
      <c r="B139" s="122"/>
      <c r="C139" s="122"/>
      <c r="D139" s="122"/>
      <c r="E139" s="122"/>
      <c r="F139" s="122"/>
      <c r="G139" s="123"/>
    </row>
    <row r="141" spans="1:10" ht="13.5" thickBot="1">
      <c r="A141" s="110" t="s">
        <v>345</v>
      </c>
    </row>
    <row r="142" spans="1:10" ht="13.5" thickBot="1">
      <c r="A142" s="121"/>
      <c r="B142" s="122"/>
      <c r="C142" s="122"/>
      <c r="D142" s="122"/>
      <c r="E142" s="122"/>
      <c r="F142" s="122"/>
      <c r="G142" s="123"/>
    </row>
    <row r="143" spans="1:10" ht="13.5" thickBot="1">
      <c r="A143" s="121"/>
      <c r="B143" s="122"/>
      <c r="C143" s="122"/>
      <c r="D143" s="122"/>
      <c r="E143" s="122"/>
      <c r="F143" s="122"/>
      <c r="G143" s="123"/>
    </row>
    <row r="144" spans="1:10" ht="13.5" thickBot="1">
      <c r="A144" s="121"/>
      <c r="B144" s="122"/>
      <c r="C144" s="122"/>
      <c r="D144" s="122"/>
      <c r="E144" s="122"/>
      <c r="F144" s="122"/>
      <c r="G144" s="123"/>
    </row>
    <row r="145" spans="1:10" ht="13.5" thickBot="1">
      <c r="A145" s="121"/>
      <c r="B145" s="122"/>
      <c r="C145" s="122"/>
      <c r="D145" s="122"/>
      <c r="E145" s="122"/>
      <c r="F145" s="122"/>
      <c r="G145" s="123"/>
    </row>
    <row r="146" spans="1:10" ht="13.5" thickBot="1">
      <c r="A146" s="124"/>
      <c r="B146" s="122"/>
      <c r="C146" s="122"/>
      <c r="D146" s="122"/>
      <c r="E146" s="122"/>
      <c r="F146" s="122"/>
      <c r="G146" s="123"/>
    </row>
    <row r="147" spans="1:10" ht="13.5" thickBot="1">
      <c r="A147" s="124"/>
      <c r="B147" s="122"/>
      <c r="C147" s="122"/>
      <c r="D147" s="122"/>
      <c r="E147" s="122"/>
      <c r="F147" s="122"/>
      <c r="G147" s="123"/>
      <c r="I147" s="21" t="s">
        <v>235</v>
      </c>
      <c r="J147" s="22" t="s">
        <v>236</v>
      </c>
    </row>
    <row r="148" spans="1:10" ht="13.5" thickBot="1">
      <c r="A148" s="121"/>
      <c r="B148" s="122"/>
      <c r="C148" s="122"/>
      <c r="D148" s="122"/>
      <c r="E148" s="122"/>
      <c r="F148" s="122"/>
      <c r="G148" s="123"/>
    </row>
    <row r="150" spans="1:10" ht="13.5" thickBot="1">
      <c r="A150" s="108" t="s">
        <v>346</v>
      </c>
    </row>
    <row r="151" spans="1:10" ht="13.5" thickBot="1">
      <c r="A151" s="121"/>
      <c r="B151" s="122"/>
      <c r="C151" s="122"/>
      <c r="D151" s="122"/>
      <c r="E151" s="122"/>
      <c r="F151" s="122"/>
      <c r="G151" s="123"/>
    </row>
    <row r="152" spans="1:10" ht="13.5" thickBot="1">
      <c r="A152" s="121"/>
      <c r="B152" s="122"/>
      <c r="C152" s="122"/>
      <c r="D152" s="122"/>
      <c r="E152" s="122"/>
      <c r="F152" s="122"/>
      <c r="G152" s="123"/>
    </row>
    <row r="153" spans="1:10" ht="13.5" thickBot="1">
      <c r="A153" s="121"/>
      <c r="B153" s="122"/>
      <c r="C153" s="122"/>
      <c r="D153" s="122"/>
      <c r="E153" s="122"/>
      <c r="F153" s="122"/>
      <c r="G153" s="123"/>
    </row>
    <row r="154" spans="1:10" ht="13.5" thickBot="1">
      <c r="A154" s="121"/>
      <c r="B154" s="122"/>
      <c r="C154" s="122"/>
      <c r="D154" s="122"/>
      <c r="E154" s="122"/>
      <c r="F154" s="122"/>
      <c r="G154" s="123"/>
    </row>
    <row r="155" spans="1:10" ht="13.5" thickBot="1">
      <c r="A155" s="124"/>
      <c r="B155" s="122"/>
      <c r="C155" s="122"/>
      <c r="D155" s="122"/>
      <c r="E155" s="122"/>
      <c r="F155" s="122"/>
      <c r="G155" s="123"/>
    </row>
    <row r="156" spans="1:10" ht="13.5" thickBot="1">
      <c r="A156" s="124"/>
      <c r="B156" s="122"/>
      <c r="C156" s="122"/>
      <c r="D156" s="122"/>
      <c r="E156" s="122"/>
      <c r="F156" s="122"/>
      <c r="G156" s="123"/>
      <c r="I156" s="21" t="s">
        <v>235</v>
      </c>
      <c r="J156" s="22" t="s">
        <v>236</v>
      </c>
    </row>
    <row r="157" spans="1:10" ht="13.5" thickBot="1">
      <c r="A157" s="121"/>
      <c r="B157" s="122"/>
      <c r="C157" s="122"/>
      <c r="D157" s="122"/>
      <c r="E157" s="122"/>
      <c r="F157" s="122"/>
      <c r="G157" s="123"/>
    </row>
    <row r="159" spans="1:10" ht="13.5" thickBot="1">
      <c r="A159" s="108" t="s">
        <v>347</v>
      </c>
    </row>
    <row r="160" spans="1:10" ht="13.5" thickBot="1">
      <c r="A160" s="121"/>
      <c r="B160" s="122"/>
      <c r="C160" s="122"/>
      <c r="D160" s="122"/>
      <c r="E160" s="122"/>
      <c r="F160" s="122"/>
      <c r="G160" s="123"/>
    </row>
    <row r="161" spans="1:10" ht="13.5" thickBot="1">
      <c r="A161" s="121"/>
      <c r="B161" s="122"/>
      <c r="C161" s="122"/>
      <c r="D161" s="122"/>
      <c r="E161" s="122"/>
      <c r="F161" s="122"/>
      <c r="G161" s="123"/>
    </row>
    <row r="162" spans="1:10" ht="13.5" thickBot="1">
      <c r="A162" s="121"/>
      <c r="B162" s="122"/>
      <c r="C162" s="122"/>
      <c r="D162" s="122"/>
      <c r="E162" s="122"/>
      <c r="F162" s="122"/>
      <c r="G162" s="123"/>
    </row>
    <row r="163" spans="1:10" ht="13.5" thickBot="1">
      <c r="A163" s="121"/>
      <c r="B163" s="122"/>
      <c r="C163" s="122"/>
      <c r="D163" s="122"/>
      <c r="E163" s="122"/>
      <c r="F163" s="122"/>
      <c r="G163" s="123"/>
    </row>
    <row r="164" spans="1:10" ht="13.5" thickBot="1">
      <c r="A164" s="124"/>
      <c r="B164" s="122"/>
      <c r="C164" s="122"/>
      <c r="D164" s="122"/>
      <c r="E164" s="122"/>
      <c r="F164" s="122"/>
      <c r="G164" s="123"/>
    </row>
    <row r="165" spans="1:10" ht="13.5" thickBot="1">
      <c r="A165" s="124"/>
      <c r="B165" s="122"/>
      <c r="C165" s="122"/>
      <c r="D165" s="122"/>
      <c r="E165" s="122"/>
      <c r="F165" s="122"/>
      <c r="G165" s="123"/>
      <c r="I165" s="21" t="s">
        <v>235</v>
      </c>
      <c r="J165" s="22" t="s">
        <v>236</v>
      </c>
    </row>
    <row r="166" spans="1:10" ht="13.5" thickBot="1">
      <c r="A166" s="121"/>
      <c r="B166" s="122"/>
      <c r="C166" s="122"/>
      <c r="D166" s="122"/>
      <c r="E166" s="122"/>
      <c r="F166" s="122"/>
      <c r="G166" s="123"/>
    </row>
  </sheetData>
  <sheetProtection sheet="1" objects="1" scenarios="1"/>
  <mergeCells count="127">
    <mergeCell ref="A134:G134"/>
    <mergeCell ref="A135:G135"/>
    <mergeCell ref="A136:G136"/>
    <mergeCell ref="A100:G100"/>
    <mergeCell ref="A120:G120"/>
    <mergeCell ref="A147:G147"/>
    <mergeCell ref="A142:G142"/>
    <mergeCell ref="A143:G143"/>
    <mergeCell ref="A144:G144"/>
    <mergeCell ref="A145:G145"/>
    <mergeCell ref="A93:G93"/>
    <mergeCell ref="A94:G94"/>
    <mergeCell ref="A106:G106"/>
    <mergeCell ref="A107:G107"/>
    <mergeCell ref="A108:G108"/>
    <mergeCell ref="A109:G109"/>
    <mergeCell ref="A110:G110"/>
    <mergeCell ref="A111:G111"/>
    <mergeCell ref="A133:G133"/>
    <mergeCell ref="A164:G164"/>
    <mergeCell ref="A165:G165"/>
    <mergeCell ref="A153:G153"/>
    <mergeCell ref="A154:G154"/>
    <mergeCell ref="A155:G155"/>
    <mergeCell ref="A156:G156"/>
    <mergeCell ref="A160:G160"/>
    <mergeCell ref="A161:G161"/>
    <mergeCell ref="A151:G151"/>
    <mergeCell ref="A152:G152"/>
    <mergeCell ref="A162:G162"/>
    <mergeCell ref="A163:G163"/>
    <mergeCell ref="A146:G146"/>
    <mergeCell ref="A41:G41"/>
    <mergeCell ref="A42:G42"/>
    <mergeCell ref="A43:G43"/>
    <mergeCell ref="A58:G58"/>
    <mergeCell ref="A59:G59"/>
    <mergeCell ref="A60:G60"/>
    <mergeCell ref="A64:G64"/>
    <mergeCell ref="A65:G65"/>
    <mergeCell ref="A51:G51"/>
    <mergeCell ref="A52:G52"/>
    <mergeCell ref="A56:G56"/>
    <mergeCell ref="A57:G57"/>
    <mergeCell ref="A46:G46"/>
    <mergeCell ref="A53:G53"/>
    <mergeCell ref="A61:G61"/>
    <mergeCell ref="A81:G81"/>
    <mergeCell ref="A66:G66"/>
    <mergeCell ref="A67:G67"/>
    <mergeCell ref="A71:G71"/>
    <mergeCell ref="A72:G72"/>
    <mergeCell ref="A73:G73"/>
    <mergeCell ref="A74:G74"/>
    <mergeCell ref="A75:G75"/>
    <mergeCell ref="A28:G28"/>
    <mergeCell ref="A23:G23"/>
    <mergeCell ref="A115:G115"/>
    <mergeCell ref="A116:G116"/>
    <mergeCell ref="A117:G117"/>
    <mergeCell ref="A32:G32"/>
    <mergeCell ref="A33:G33"/>
    <mergeCell ref="A34:G34"/>
    <mergeCell ref="A35:G35"/>
    <mergeCell ref="A36:G36"/>
    <mergeCell ref="A44:G44"/>
    <mergeCell ref="A45:G45"/>
    <mergeCell ref="A40:G40"/>
    <mergeCell ref="A49:G49"/>
    <mergeCell ref="A50:G50"/>
    <mergeCell ref="A80:G80"/>
    <mergeCell ref="A89:G89"/>
    <mergeCell ref="A90:G90"/>
    <mergeCell ref="A82:G82"/>
    <mergeCell ref="A83:G83"/>
    <mergeCell ref="A84:G84"/>
    <mergeCell ref="A27:G27"/>
    <mergeCell ref="A91:G91"/>
    <mergeCell ref="A92:G92"/>
    <mergeCell ref="A85:G85"/>
    <mergeCell ref="A29:G29"/>
    <mergeCell ref="A37:G37"/>
    <mergeCell ref="A2:G2"/>
    <mergeCell ref="A3:G3"/>
    <mergeCell ref="A24:G24"/>
    <mergeCell ref="A25:G25"/>
    <mergeCell ref="A26:G26"/>
    <mergeCell ref="A7:G7"/>
    <mergeCell ref="A9:G9"/>
    <mergeCell ref="A10:G10"/>
    <mergeCell ref="A11:G11"/>
    <mergeCell ref="A8:G8"/>
    <mergeCell ref="A15:G15"/>
    <mergeCell ref="A16:G16"/>
    <mergeCell ref="A17:G17"/>
    <mergeCell ref="A18:G18"/>
    <mergeCell ref="A19:G19"/>
    <mergeCell ref="A4:G4"/>
    <mergeCell ref="A12:G12"/>
    <mergeCell ref="A20:G20"/>
    <mergeCell ref="A76:G76"/>
    <mergeCell ref="A68:G68"/>
    <mergeCell ref="A77:G77"/>
    <mergeCell ref="A166:G166"/>
    <mergeCell ref="A86:G86"/>
    <mergeCell ref="A95:G95"/>
    <mergeCell ref="A103:G103"/>
    <mergeCell ref="A112:G112"/>
    <mergeCell ref="A121:G121"/>
    <mergeCell ref="A130:G130"/>
    <mergeCell ref="A139:G139"/>
    <mergeCell ref="A148:G148"/>
    <mergeCell ref="A157:G157"/>
    <mergeCell ref="A124:G124"/>
    <mergeCell ref="A125:G125"/>
    <mergeCell ref="A126:G126"/>
    <mergeCell ref="A127:G127"/>
    <mergeCell ref="A128:G128"/>
    <mergeCell ref="A129:G129"/>
    <mergeCell ref="A98:G98"/>
    <mergeCell ref="A137:G137"/>
    <mergeCell ref="A138:G138"/>
    <mergeCell ref="A101:G101"/>
    <mergeCell ref="A102:G102"/>
    <mergeCell ref="A99:G99"/>
    <mergeCell ref="A118:G118"/>
    <mergeCell ref="A119:G119"/>
  </mergeCells>
  <dataValidations xWindow="79" yWindow="575" count="2">
    <dataValidation allowBlank="1" showInputMessage="1" showErrorMessage="1" promptTitle="digitazione libera" prompt="digitazione libera" sqref="A3:G4 A12:G12 A20:G20 A29:G29 A37:G37 A46:G46 A53:G53 A61:G61 A68:G68 A77:G77 A86:G86 A95:G95 A103:G103 A112:G112 A121:G121 A130:G130 A139:G139 A148:G148 A157:G157 A166:G166"/>
    <dataValidation allowBlank="1" showInputMessage="1" showErrorMessage="1" promptTitle="digitazione libera" prompt="digitazione libera_x000a_" sqref="A101:G102 A75:G76 A110:G111 A44:G45 A51:G52 A59:G60 A66:G67 A84:G85 A146:G147 A164:G165 A10:G11 A119:G120 A122:G123 A87:G88 A155:G156"/>
  </dataValidations>
  <hyperlinks>
    <hyperlink ref="I3" location="info!A1" display="torna a info"/>
    <hyperlink ref="J3" location="spese!A1" display="vai a spese"/>
    <hyperlink ref="I11" location="info!A1" display="torna a info"/>
    <hyperlink ref="J11" location="spese!A1" display="vai a spese"/>
    <hyperlink ref="I28" location="info!A1" display="torna a info"/>
    <hyperlink ref="J28" location="spese!A1" display="vai a spese"/>
    <hyperlink ref="I120" location="info!A1" display="torna a info"/>
    <hyperlink ref="J120" location="spese!A1" display="vai a spese"/>
    <hyperlink ref="I45" location="info!A1" display="torna a info"/>
    <hyperlink ref="J45" location="spese!A1" display="vai a spese"/>
    <hyperlink ref="I52" location="info!A1" display="torna a info"/>
    <hyperlink ref="J52" location="spese!A1" display="vai a spese"/>
    <hyperlink ref="I60" location="info!A1" display="torna a info"/>
    <hyperlink ref="J60" location="spese!A1" display="vai a spese"/>
    <hyperlink ref="I67" location="info!A1" display="torna a info"/>
    <hyperlink ref="J67" location="spese!A1" display="vai a spese"/>
    <hyperlink ref="I76" location="info!A1" display="torna a info"/>
    <hyperlink ref="J76" location="spese!A1" display="vai a spese"/>
    <hyperlink ref="I85" location="info!A1" display="torna a info"/>
    <hyperlink ref="J85" location="spese!A1" display="vai a spese"/>
    <hyperlink ref="I129" location="info!A1" display="torna a info"/>
    <hyperlink ref="J129" location="spese!A1" display="vai a spese"/>
    <hyperlink ref="I102" location="info!A1" display="torna a info"/>
    <hyperlink ref="J102" location="spese!A1" display="vai a spese"/>
    <hyperlink ref="I94" location="info!A1" display="torna a info"/>
    <hyperlink ref="J94" location="spese!A1" display="vai a spese"/>
    <hyperlink ref="I111" location="info!A1" display="torna a info"/>
    <hyperlink ref="J111" location="spese!A1" display="vai a spese"/>
    <hyperlink ref="I156" location="info!A1" display="torna a info"/>
    <hyperlink ref="J156" location="spese!A1" display="vai a spese"/>
    <hyperlink ref="I165" location="info!A1" display="torna a info"/>
    <hyperlink ref="J165" location="spese!A1" display="vai a spese"/>
    <hyperlink ref="I19" location="info!A1" display="torna a info"/>
    <hyperlink ref="J19" location="spese!A1" display="vai a spese"/>
    <hyperlink ref="I36" location="info!A1" display="torna a info"/>
    <hyperlink ref="J36" location="spese!A1" display="vai a spese"/>
    <hyperlink ref="I138" location="info!A1" display="torna a info"/>
    <hyperlink ref="J138" location="spese!A1" display="vai a spese"/>
    <hyperlink ref="I147" location="info!A1" display="torna a info"/>
    <hyperlink ref="J147" location="spese!A1" display="vai a spese"/>
  </hyperlinks>
  <pageMargins left="0.7" right="0.7" top="0.75" bottom="0.75" header="0.3" footer="0.3"/>
  <pageSetup paperSize="9" orientation="portrait" verticalDpi="300" r:id="rId1"/>
  <extLst>
    <ext xmlns:x14="http://schemas.microsoft.com/office/spreadsheetml/2009/9/main" uri="{CCE6A557-97BC-4b89-ADB6-D9C93CAAB3DF}">
      <x14:dataValidations xmlns:xm="http://schemas.microsoft.com/office/excel/2006/main" xWindow="79" yWindow="575" count="55">
        <x14:dataValidation type="list" allowBlank="1" showInputMessage="1" showErrorMessage="1" promptTitle="primo obiettivo" prompt="scegli dal menù">
          <x14:formula1>
            <xm:f>tabelle!$P$171:$P$174</xm:f>
          </x14:formula1>
          <xm:sqref>A7</xm:sqref>
        </x14:dataValidation>
        <x14:dataValidation type="list" allowBlank="1" showInputMessage="1" showErrorMessage="1" promptTitle="eventuale secondo obiettivo" prompt="scegli dal menù">
          <x14:formula1>
            <xm:f>tabelle!$P$171:$P$174</xm:f>
          </x14:formula1>
          <xm:sqref>A8</xm:sqref>
        </x14:dataValidation>
        <x14:dataValidation type="list" allowBlank="1" showInputMessage="1" showErrorMessage="1" promptTitle="eventuale terzo obiettivo" prompt="scegli dal menù">
          <x14:formula1>
            <xm:f>tabelle!$P$171:$P$174</xm:f>
          </x14:formula1>
          <xm:sqref>A9:G9</xm:sqref>
        </x14:dataValidation>
        <x14:dataValidation type="list" allowBlank="1" showInputMessage="1" showErrorMessage="1" promptTitle="primo obiettivo" prompt="scegli dal menù">
          <x14:formula1>
            <xm:f>tabelle!$J$40:$J$46</xm:f>
          </x14:formula1>
          <xm:sqref>A115:G115</xm:sqref>
        </x14:dataValidation>
        <x14:dataValidation type="list" allowBlank="1" showInputMessage="1" showErrorMessage="1" promptTitle="eventuale secondo obiettivo" prompt="scegli dal menù">
          <x14:formula1>
            <xm:f>tabelle!$J$40:$J$46</xm:f>
          </x14:formula1>
          <xm:sqref>A116:G116</xm:sqref>
        </x14:dataValidation>
        <x14:dataValidation type="list" allowBlank="1" showInputMessage="1" showErrorMessage="1" promptTitle="eventuale terzo obiettivo" prompt="scegli dal menù">
          <x14:formula1>
            <xm:f>tabelle!$J$40:$J$46</xm:f>
          </x14:formula1>
          <xm:sqref>A117:G117</xm:sqref>
        </x14:dataValidation>
        <x14:dataValidation type="list" allowBlank="1" showInputMessage="1" showErrorMessage="1" promptTitle="eventuale quarto obiettivo" prompt="scegli dal menù">
          <x14:formula1>
            <xm:f>tabelle!$J$40:$J$46</xm:f>
          </x14:formula1>
          <xm:sqref>A118:G118</xm:sqref>
        </x14:dataValidation>
        <x14:dataValidation type="list" allowBlank="1" showInputMessage="1" showErrorMessage="1" promptTitle="primo obiettivo" prompt="scegli dal menù">
          <x14:formula1>
            <xm:f>tabelle!$P$135:$P$149</xm:f>
          </x14:formula1>
          <xm:sqref>A40:G40</xm:sqref>
        </x14:dataValidation>
        <x14:dataValidation type="list" allowBlank="1" showInputMessage="1" showErrorMessage="1" promptTitle="eventuale secondo obiettivo" prompt="scegli dal menù">
          <x14:formula1>
            <xm:f>tabelle!$P$135:$P$149</xm:f>
          </x14:formula1>
          <xm:sqref>A41:G41</xm:sqref>
        </x14:dataValidation>
        <x14:dataValidation type="list" allowBlank="1" showInputMessage="1" showErrorMessage="1" promptTitle="eventuale terzo obiettivo" prompt="scegli dal menù">
          <x14:formula1>
            <xm:f>tabelle!$P$135:$P$149</xm:f>
          </x14:formula1>
          <xm:sqref>A42:G42</xm:sqref>
        </x14:dataValidation>
        <x14:dataValidation type="list" allowBlank="1" showInputMessage="1" showErrorMessage="1" promptTitle="eventuale quarto obiettivo" prompt="scegli dal menù">
          <x14:formula1>
            <xm:f>tabelle!$P$135:$P$149</xm:f>
          </x14:formula1>
          <xm:sqref>A43:G43</xm:sqref>
        </x14:dataValidation>
        <x14:dataValidation type="list" allowBlank="1" showInputMessage="1" showErrorMessage="1" promptTitle="primo obiettivo" prompt="scegli dal menù">
          <x14:formula1>
            <xm:f>tabelle!$P$2:$P$4</xm:f>
          </x14:formula1>
          <xm:sqref>A49:G50</xm:sqref>
        </x14:dataValidation>
        <x14:dataValidation type="list" allowBlank="1" showInputMessage="1" showErrorMessage="1" promptTitle="primo obiettivo" prompt="scegli dal menù">
          <x14:formula1>
            <xm:f>tabelle!$P$12:$P$15</xm:f>
          </x14:formula1>
          <xm:sqref>A56:G56</xm:sqref>
        </x14:dataValidation>
        <x14:dataValidation type="list" allowBlank="1" showInputMessage="1" showErrorMessage="1" promptTitle="eventuale secondo obiettivo" prompt="scegli dal menù">
          <x14:formula1>
            <xm:f>tabelle!$P$12:$P$15</xm:f>
          </x14:formula1>
          <xm:sqref>A57:G57</xm:sqref>
        </x14:dataValidation>
        <x14:dataValidation type="list" allowBlank="1" showInputMessage="1" showErrorMessage="1" promptTitle="eventuale terzo obiettivo" prompt="scegli dal menù">
          <x14:formula1>
            <xm:f>tabelle!$P$12:$P$15</xm:f>
          </x14:formula1>
          <xm:sqref>A58:G58</xm:sqref>
        </x14:dataValidation>
        <x14:dataValidation type="list" allowBlank="1" showInputMessage="1" showErrorMessage="1" promptTitle="primo obiettivo" prompt="scegli dal menù">
          <x14:formula1>
            <xm:f>tabelle!$P$7:$P$9</xm:f>
          </x14:formula1>
          <xm:sqref>A64:G64</xm:sqref>
        </x14:dataValidation>
        <x14:dataValidation type="list" allowBlank="1" showInputMessage="1" showErrorMessage="1" promptTitle="eventuale secondo obiettivo" prompt="scegli dal menù">
          <x14:formula1>
            <xm:f>tabelle!$P$7:$P$9</xm:f>
          </x14:formula1>
          <xm:sqref>A65:G65</xm:sqref>
        </x14:dataValidation>
        <x14:dataValidation type="list" allowBlank="1" showInputMessage="1" showErrorMessage="1" promptTitle="primo obiettivo" prompt="scegli dal menù">
          <x14:formula1>
            <xm:f>tabelle!$P$24:$P$29</xm:f>
          </x14:formula1>
          <xm:sqref>A80:G80</xm:sqref>
        </x14:dataValidation>
        <x14:dataValidation type="list" allowBlank="1" showInputMessage="1" showErrorMessage="1" promptTitle="eventuale secondo obiettivo" prompt="scegli dal menù">
          <x14:formula1>
            <xm:f>tabelle!$P$24:$P$29</xm:f>
          </x14:formula1>
          <xm:sqref>A81:G81</xm:sqref>
        </x14:dataValidation>
        <x14:dataValidation type="list" allowBlank="1" showInputMessage="1" showErrorMessage="1" promptTitle="eventuale terzo obiettivo" prompt="scegli dal menù">
          <x14:formula1>
            <xm:f>tabelle!$P$24:$P$29</xm:f>
          </x14:formula1>
          <xm:sqref>A82:G82</xm:sqref>
        </x14:dataValidation>
        <x14:dataValidation type="list" allowBlank="1" showInputMessage="1" showErrorMessage="1" promptTitle="eventuale quarto obiettivo" prompt="scegli dal menù">
          <x14:formula1>
            <xm:f>tabelle!$P$24:$P$29</xm:f>
          </x14:formula1>
          <xm:sqref>A83:G83</xm:sqref>
        </x14:dataValidation>
        <x14:dataValidation type="list" allowBlank="1" showInputMessage="1" showErrorMessage="1" promptTitle="primo obiettivo" prompt="scegli dal menù">
          <x14:formula1>
            <xm:f>tabelle!$P$48:$P$51</xm:f>
          </x14:formula1>
          <xm:sqref>A98:G98</xm:sqref>
        </x14:dataValidation>
        <x14:dataValidation type="list" allowBlank="1" showInputMessage="1" showErrorMessage="1" promptTitle="eventuale secondo obiettivo" prompt="scegli dal menù">
          <x14:formula1>
            <xm:f>tabelle!$P$48:$P$51</xm:f>
          </x14:formula1>
          <xm:sqref>A99:G99</xm:sqref>
        </x14:dataValidation>
        <x14:dataValidation type="list" allowBlank="1" showInputMessage="1" showErrorMessage="1" promptTitle="eventuale terzo obiettivo" prompt="scegli dal menù">
          <x14:formula1>
            <xm:f>tabelle!$P$48:$P$51</xm:f>
          </x14:formula1>
          <xm:sqref>A100:G100</xm:sqref>
        </x14:dataValidation>
        <x14:dataValidation type="list" allowBlank="1" showInputMessage="1" showErrorMessage="1" promptTitle="primo obiettivo" prompt="scegli dal menù">
          <x14:formula1>
            <xm:f>tabelle!$P$153:$P$168</xm:f>
          </x14:formula1>
          <xm:sqref>A89:G89</xm:sqref>
        </x14:dataValidation>
        <x14:dataValidation type="list" allowBlank="1" showInputMessage="1" showErrorMessage="1" promptTitle="eventuale secondo obiettivo" prompt="scegli dal menù">
          <x14:formula1>
            <xm:f>tabelle!$P$153:$P$168</xm:f>
          </x14:formula1>
          <xm:sqref>A90:G90</xm:sqref>
        </x14:dataValidation>
        <x14:dataValidation type="list" allowBlank="1" showInputMessage="1" showErrorMessage="1" promptTitle="eventuale terzo obiettivo" prompt="scegli dal menù">
          <x14:formula1>
            <xm:f>tabelle!$P$153:$P$168</xm:f>
          </x14:formula1>
          <xm:sqref>A91:G91</xm:sqref>
        </x14:dataValidation>
        <x14:dataValidation type="list" allowBlank="1" showInputMessage="1" showErrorMessage="1" promptTitle="eventuale quarto obiettivo" prompt="scegli dal menù">
          <x14:formula1>
            <xm:f>tabelle!$P$153:$P$168</xm:f>
          </x14:formula1>
          <xm:sqref>A92:G92</xm:sqref>
        </x14:dataValidation>
        <x14:dataValidation type="list" allowBlank="1" showInputMessage="1" showErrorMessage="1" promptTitle="primo obiettivo" prompt="scegli dal menù">
          <x14:formula1>
            <xm:f>tabelle!$P$32:$P$40</xm:f>
          </x14:formula1>
          <xm:sqref>A106:G106</xm:sqref>
        </x14:dataValidation>
        <x14:dataValidation type="list" allowBlank="1" showInputMessage="1" showErrorMessage="1" promptTitle="eventuale secondo obiettivo" prompt="scegli dal menù">
          <x14:formula1>
            <xm:f>tabelle!$P$32:$P$40</xm:f>
          </x14:formula1>
          <xm:sqref>A107:G107</xm:sqref>
        </x14:dataValidation>
        <x14:dataValidation type="list" allowBlank="1" showInputMessage="1" showErrorMessage="1" promptTitle="eventuale terzo obiettivo" prompt="scegli dal menù">
          <x14:formula1>
            <xm:f>tabelle!$P$32:$P$40</xm:f>
          </x14:formula1>
          <xm:sqref>A108:G108</xm:sqref>
        </x14:dataValidation>
        <x14:dataValidation type="list" allowBlank="1" showInputMessage="1" showErrorMessage="1" promptTitle="eventuale quarto obiettivo" prompt="scegli dal menù">
          <x14:formula1>
            <xm:f>tabelle!$P$32:$P$40</xm:f>
          </x14:formula1>
          <xm:sqref>A109:G109</xm:sqref>
        </x14:dataValidation>
        <x14:dataValidation type="list" allowBlank="1" showInputMessage="1" showErrorMessage="1" promptTitle="primo obiettivo" prompt="scegli dal menù">
          <x14:formula1>
            <xm:f>tabelle!$P$66:$P$74</xm:f>
          </x14:formula1>
          <xm:sqref>A151:G151</xm:sqref>
        </x14:dataValidation>
        <x14:dataValidation type="list" allowBlank="1" showInputMessage="1" showErrorMessage="1" promptTitle="eventuale secondo obiettivo" prompt="scegli dal menù">
          <x14:formula1>
            <xm:f>tabelle!$P$66:$P$74</xm:f>
          </x14:formula1>
          <xm:sqref>A152:G152 A143:G143</xm:sqref>
        </x14:dataValidation>
        <x14:dataValidation type="list" allowBlank="1" showInputMessage="1" showErrorMessage="1" promptTitle="eventuale terzo obiettivo" prompt="scegli dal menù">
          <x14:formula1>
            <xm:f>tabelle!$P$66:$P$74</xm:f>
          </x14:formula1>
          <xm:sqref>A153:G153 A144:G144</xm:sqref>
        </x14:dataValidation>
        <x14:dataValidation type="list" allowBlank="1" showInputMessage="1" showErrorMessage="1" promptTitle="eventuale quarto obiettivo" prompt="scegli dal menù">
          <x14:formula1>
            <xm:f>tabelle!$P$66:$P$74</xm:f>
          </x14:formula1>
          <xm:sqref>A154:G154 A145:G145</xm:sqref>
        </x14:dataValidation>
        <x14:dataValidation type="list" allowBlank="1" showInputMessage="1" showErrorMessage="1" promptTitle="primo obiettivo" prompt="scegli dal menù">
          <x14:formula1>
            <xm:f>tabelle!$P$54:$P$63</xm:f>
          </x14:formula1>
          <xm:sqref>A142:G142</xm:sqref>
        </x14:dataValidation>
        <x14:dataValidation type="list" allowBlank="1" showInputMessage="1" showErrorMessage="1">
          <x14:formula1>
            <xm:f>tabelle!$P$178:$P$180</xm:f>
          </x14:formula1>
          <xm:sqref>A15:G19</xm:sqref>
        </x14:dataValidation>
        <x14:dataValidation type="list" allowBlank="1" showInputMessage="1" showErrorMessage="1">
          <x14:formula1>
            <xm:f>tabelle!$P$18:$P$21</xm:f>
          </x14:formula1>
          <xm:sqref>A23:G28</xm:sqref>
        </x14:dataValidation>
        <x14:dataValidation type="list" allowBlank="1" showInputMessage="1" showErrorMessage="1" promptTitle="digitazione libera" prompt="digitazione libera_x000a_">
          <x14:formula1>
            <xm:f>tabelle!$P$153:$P$168</xm:f>
          </x14:formula1>
          <xm:sqref>A89:G94</xm:sqref>
        </x14:dataValidation>
        <x14:dataValidation type="list" allowBlank="1" showInputMessage="1" showErrorMessage="1" promptTitle="primo obiettivo" prompt="scegli dal menù">
          <x14:formula1>
            <xm:f>tabelle!$P$43:$P$45</xm:f>
          </x14:formula1>
          <xm:sqref>A124:G124</xm:sqref>
        </x14:dataValidation>
        <x14:dataValidation type="list" allowBlank="1" showInputMessage="1" showErrorMessage="1" promptTitle="eventuale secondo obiettivo" prompt="scegli dal menù">
          <x14:formula1>
            <xm:f>tabelle!$P$43:$P$45</xm:f>
          </x14:formula1>
          <xm:sqref>A125:G125</xm:sqref>
        </x14:dataValidation>
        <x14:dataValidation type="list" allowBlank="1" showInputMessage="1" showErrorMessage="1" promptTitle="eventuale terzo obiettivo" prompt="scegli dal menù">
          <x14:formula1>
            <xm:f>tabelle!$P$43:$P$45</xm:f>
          </x14:formula1>
          <xm:sqref>A126:G126</xm:sqref>
        </x14:dataValidation>
        <x14:dataValidation type="list" allowBlank="1" showInputMessage="1" showErrorMessage="1" promptTitle="eventuale quarto obiettivo" prompt="scegli dal menù">
          <x14:formula1>
            <xm:f>tabelle!$P$43:$P$45</xm:f>
          </x14:formula1>
          <xm:sqref>A127:G127</xm:sqref>
        </x14:dataValidation>
        <x14:dataValidation type="list" allowBlank="1" showInputMessage="1" showErrorMessage="1" promptTitle="digitazione libera" prompt="digitazione libera_x000a_">
          <x14:formula1>
            <xm:f>tabelle!$P$42:$P$45</xm:f>
          </x14:formula1>
          <xm:sqref>A124:G129</xm:sqref>
        </x14:dataValidation>
        <x14:dataValidation type="list" allowBlank="1" showInputMessage="1" showErrorMessage="1" promptTitle="eventuale sesto obiettivo" prompt="scegli dal menù">
          <x14:formula1>
            <xm:f>tabelle!$P$185:$P$201</xm:f>
          </x14:formula1>
          <xm:sqref>A138:G138</xm:sqref>
        </x14:dataValidation>
        <x14:dataValidation type="list" allowBlank="1" showInputMessage="1" showErrorMessage="1" promptTitle="primo obiettivo" prompt="scegli dal menù_x000a_">
          <x14:formula1>
            <xm:f>tabelle!$P$185:$P$201</xm:f>
          </x14:formula1>
          <xm:sqref>A133:G133</xm:sqref>
        </x14:dataValidation>
        <x14:dataValidation type="list" allowBlank="1" showInputMessage="1" showErrorMessage="1" promptTitle="eventuale secondo obiettivo" prompt="scegli dal menù">
          <x14:formula1>
            <xm:f>tabelle!$P$185:$P$201</xm:f>
          </x14:formula1>
          <xm:sqref>A134:G134</xm:sqref>
        </x14:dataValidation>
        <x14:dataValidation type="list" allowBlank="1" showInputMessage="1" showErrorMessage="1" promptTitle="eventuale terzo obiettivo" prompt="scegli dal menù">
          <x14:formula1>
            <xm:f>tabelle!$P$185:$P$201</xm:f>
          </x14:formula1>
          <xm:sqref>A135:G135</xm:sqref>
        </x14:dataValidation>
        <x14:dataValidation type="list" allowBlank="1" showInputMessage="1" showErrorMessage="1" promptTitle="eventuale quarto obiettivo" prompt="scegli dal menù">
          <x14:formula1>
            <xm:f>tabelle!$P$185:$P$201</xm:f>
          </x14:formula1>
          <xm:sqref>A136:G137</xm:sqref>
        </x14:dataValidation>
        <x14:dataValidation type="list" allowBlank="1" showInputMessage="1" showErrorMessage="1">
          <x14:formula1>
            <xm:f>tabelle!$P$205:$P$210</xm:f>
          </x14:formula1>
          <xm:sqref>A32:G36</xm:sqref>
        </x14:dataValidation>
        <x14:dataValidation type="list" allowBlank="1" showInputMessage="1" showErrorMessage="1" promptTitle="primo obiettivo" prompt="scegli dal menù">
          <x14:formula1>
            <xm:f>tabelle!$J$32:$J$37</xm:f>
          </x14:formula1>
          <xm:sqref>A71:G71 A160:G160</xm:sqref>
        </x14:dataValidation>
        <x14:dataValidation type="list" allowBlank="1" showInputMessage="1" showErrorMessage="1" promptTitle="eventuale secondo obiettivo" prompt="scegli dal menù">
          <x14:formula1>
            <xm:f>tabelle!$J$32:$J$37</xm:f>
          </x14:formula1>
          <xm:sqref>A72:G72 A161:G161</xm:sqref>
        </x14:dataValidation>
        <x14:dataValidation type="list" allowBlank="1" showInputMessage="1" showErrorMessage="1" promptTitle="eventuale terzo obiettivo" prompt="scegli dal menù">
          <x14:formula1>
            <xm:f>tabelle!$J$32:$J$37</xm:f>
          </x14:formula1>
          <xm:sqref>A73:G73 A162:G162</xm:sqref>
        </x14:dataValidation>
        <x14:dataValidation type="list" allowBlank="1" showInputMessage="1" showErrorMessage="1" promptTitle="eventuale quarto obiettivo" prompt="scegli dal menù">
          <x14:formula1>
            <xm:f>tabelle!$J$32:$J$37</xm:f>
          </x14:formula1>
          <xm:sqref>A74:G74 A163:G163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8"/>
  <sheetViews>
    <sheetView workbookViewId="0">
      <selection activeCell="A3" sqref="A3:A9"/>
    </sheetView>
  </sheetViews>
  <sheetFormatPr defaultRowHeight="12.75"/>
  <cols>
    <col min="1" max="1" width="22.140625" customWidth="1"/>
    <col min="3" max="3" width="14" customWidth="1"/>
    <col min="10" max="10" width="31" customWidth="1"/>
    <col min="13" max="13" width="9.7109375" customWidth="1"/>
    <col min="15" max="15" width="25.28515625" customWidth="1"/>
    <col min="16" max="16" width="48.42578125" customWidth="1"/>
  </cols>
  <sheetData>
    <row r="1" spans="1:16">
      <c r="A1" s="2" t="s">
        <v>28</v>
      </c>
      <c r="C1" s="2" t="s">
        <v>31</v>
      </c>
      <c r="J1" s="2" t="s">
        <v>42</v>
      </c>
      <c r="M1" s="2" t="s">
        <v>61</v>
      </c>
      <c r="P1" t="s">
        <v>78</v>
      </c>
    </row>
    <row r="2" spans="1:16">
      <c r="A2" s="2"/>
      <c r="C2" s="2" t="s">
        <v>33</v>
      </c>
      <c r="J2" s="2" t="s">
        <v>37</v>
      </c>
      <c r="M2" s="2" t="s">
        <v>64</v>
      </c>
      <c r="P2" t="s">
        <v>77</v>
      </c>
    </row>
    <row r="3" spans="1:16">
      <c r="A3" s="2" t="s">
        <v>25</v>
      </c>
      <c r="C3" s="2" t="s">
        <v>32</v>
      </c>
      <c r="J3" s="2" t="s">
        <v>38</v>
      </c>
      <c r="M3" s="2" t="s">
        <v>65</v>
      </c>
      <c r="P3" t="s">
        <v>76</v>
      </c>
    </row>
    <row r="4" spans="1:16">
      <c r="A4" s="2" t="s">
        <v>26</v>
      </c>
      <c r="C4" s="2" t="s">
        <v>331</v>
      </c>
      <c r="J4" s="2" t="s">
        <v>39</v>
      </c>
      <c r="M4" s="2" t="s">
        <v>66</v>
      </c>
    </row>
    <row r="5" spans="1:16">
      <c r="A5" s="2" t="s">
        <v>27</v>
      </c>
      <c r="C5" s="2" t="s">
        <v>332</v>
      </c>
      <c r="J5" s="2" t="s">
        <v>40</v>
      </c>
      <c r="M5" s="2" t="s">
        <v>67</v>
      </c>
    </row>
    <row r="6" spans="1:16">
      <c r="A6" s="2" t="s">
        <v>363</v>
      </c>
      <c r="C6" s="2" t="s">
        <v>333</v>
      </c>
      <c r="J6" s="2" t="s">
        <v>41</v>
      </c>
      <c r="M6" s="2" t="s">
        <v>68</v>
      </c>
      <c r="P6" t="s">
        <v>81</v>
      </c>
    </row>
    <row r="7" spans="1:16">
      <c r="A7" s="2" t="s">
        <v>364</v>
      </c>
      <c r="C7" s="2" t="s">
        <v>334</v>
      </c>
      <c r="M7" s="2" t="s">
        <v>69</v>
      </c>
      <c r="P7" t="s">
        <v>80</v>
      </c>
    </row>
    <row r="8" spans="1:16">
      <c r="A8" s="2" t="s">
        <v>365</v>
      </c>
      <c r="C8" s="2" t="s">
        <v>335</v>
      </c>
      <c r="M8" s="2" t="s">
        <v>70</v>
      </c>
      <c r="P8" t="s">
        <v>79</v>
      </c>
    </row>
    <row r="9" spans="1:16">
      <c r="A9" s="2" t="s">
        <v>366</v>
      </c>
      <c r="C9" s="2" t="s">
        <v>336</v>
      </c>
      <c r="M9" s="2" t="s">
        <v>71</v>
      </c>
    </row>
    <row r="10" spans="1:16">
      <c r="C10" s="2" t="s">
        <v>337</v>
      </c>
      <c r="M10" s="2" t="s">
        <v>72</v>
      </c>
    </row>
    <row r="11" spans="1:16">
      <c r="C11" s="2" t="s">
        <v>338</v>
      </c>
      <c r="J11" s="2" t="s">
        <v>43</v>
      </c>
      <c r="M11" s="2" t="s">
        <v>73</v>
      </c>
      <c r="P11" t="s">
        <v>85</v>
      </c>
    </row>
    <row r="12" spans="1:16">
      <c r="C12" s="2" t="s">
        <v>339</v>
      </c>
      <c r="J12" s="2" t="s">
        <v>44</v>
      </c>
      <c r="M12" s="2" t="s">
        <v>74</v>
      </c>
      <c r="P12" t="s">
        <v>82</v>
      </c>
    </row>
    <row r="13" spans="1:16">
      <c r="C13" s="2" t="s">
        <v>340</v>
      </c>
      <c r="J13" s="2" t="s">
        <v>45</v>
      </c>
      <c r="M13" s="2" t="s">
        <v>75</v>
      </c>
      <c r="P13" t="s">
        <v>83</v>
      </c>
    </row>
    <row r="14" spans="1:16">
      <c r="C14" s="2" t="s">
        <v>341</v>
      </c>
      <c r="J14" s="2" t="s">
        <v>46</v>
      </c>
      <c r="P14" t="s">
        <v>84</v>
      </c>
    </row>
    <row r="15" spans="1:16">
      <c r="C15" s="2" t="s">
        <v>343</v>
      </c>
      <c r="J15" s="2" t="s">
        <v>47</v>
      </c>
    </row>
    <row r="16" spans="1:16">
      <c r="C16" s="2" t="s">
        <v>342</v>
      </c>
      <c r="J16" s="2" t="s">
        <v>48</v>
      </c>
    </row>
    <row r="17" spans="1:16">
      <c r="C17" s="2" t="s">
        <v>344</v>
      </c>
      <c r="J17" s="2" t="s">
        <v>49</v>
      </c>
      <c r="P17" t="s">
        <v>352</v>
      </c>
    </row>
    <row r="18" spans="1:16">
      <c r="C18" s="2" t="s">
        <v>354</v>
      </c>
      <c r="J18" s="2" t="s">
        <v>50</v>
      </c>
      <c r="P18" t="s">
        <v>87</v>
      </c>
    </row>
    <row r="19" spans="1:16">
      <c r="C19" s="2" t="s">
        <v>345</v>
      </c>
      <c r="J19" s="2" t="s">
        <v>51</v>
      </c>
      <c r="P19" t="s">
        <v>353</v>
      </c>
    </row>
    <row r="20" spans="1:16">
      <c r="C20" s="2" t="s">
        <v>346</v>
      </c>
      <c r="J20" s="2" t="s">
        <v>52</v>
      </c>
      <c r="P20" t="s">
        <v>88</v>
      </c>
    </row>
    <row r="21" spans="1:16">
      <c r="C21" s="2" t="s">
        <v>347</v>
      </c>
      <c r="J21" s="2" t="s">
        <v>53</v>
      </c>
    </row>
    <row r="22" spans="1:16">
      <c r="J22" s="2" t="s">
        <v>54</v>
      </c>
    </row>
    <row r="23" spans="1:16">
      <c r="J23" s="2" t="s">
        <v>55</v>
      </c>
      <c r="P23" t="s">
        <v>104</v>
      </c>
    </row>
    <row r="24" spans="1:16">
      <c r="A24" s="2" t="s">
        <v>238</v>
      </c>
      <c r="J24" s="2" t="s">
        <v>56</v>
      </c>
      <c r="P24" t="s">
        <v>87</v>
      </c>
    </row>
    <row r="25" spans="1:16">
      <c r="A25" s="2" t="s">
        <v>239</v>
      </c>
      <c r="J25" s="2" t="s">
        <v>57</v>
      </c>
      <c r="P25" t="s">
        <v>100</v>
      </c>
    </row>
    <row r="26" spans="1:16">
      <c r="A26" s="2" t="s">
        <v>240</v>
      </c>
      <c r="J26" s="2" t="s">
        <v>58</v>
      </c>
      <c r="P26" t="s">
        <v>101</v>
      </c>
    </row>
    <row r="27" spans="1:16">
      <c r="A27" s="2" t="s">
        <v>39</v>
      </c>
      <c r="J27" t="s">
        <v>329</v>
      </c>
      <c r="P27" t="s">
        <v>102</v>
      </c>
    </row>
    <row r="28" spans="1:16">
      <c r="A28" s="2" t="s">
        <v>241</v>
      </c>
      <c r="J28" s="2" t="s">
        <v>330</v>
      </c>
      <c r="P28" t="s">
        <v>103</v>
      </c>
    </row>
    <row r="29" spans="1:16">
      <c r="A29" s="2" t="s">
        <v>242</v>
      </c>
    </row>
    <row r="30" spans="1:16">
      <c r="A30" s="2"/>
    </row>
    <row r="31" spans="1:16">
      <c r="J31" s="2" t="s">
        <v>222</v>
      </c>
      <c r="P31" t="s">
        <v>105</v>
      </c>
    </row>
    <row r="32" spans="1:16">
      <c r="J32" s="18" t="s">
        <v>223</v>
      </c>
      <c r="P32" t="s">
        <v>107</v>
      </c>
    </row>
    <row r="33" spans="1:16">
      <c r="A33" t="s">
        <v>243</v>
      </c>
      <c r="J33" s="2" t="s">
        <v>224</v>
      </c>
      <c r="P33" t="s">
        <v>106</v>
      </c>
    </row>
    <row r="34" spans="1:16">
      <c r="A34" t="s">
        <v>44</v>
      </c>
      <c r="J34" s="2" t="s">
        <v>226</v>
      </c>
      <c r="P34" t="s">
        <v>108</v>
      </c>
    </row>
    <row r="35" spans="1:16">
      <c r="A35" t="s">
        <v>315</v>
      </c>
      <c r="J35" s="2" t="s">
        <v>225</v>
      </c>
      <c r="P35" t="s">
        <v>109</v>
      </c>
    </row>
    <row r="36" spans="1:16">
      <c r="A36" t="s">
        <v>46</v>
      </c>
      <c r="J36" s="2" t="s">
        <v>189</v>
      </c>
      <c r="P36" t="s">
        <v>110</v>
      </c>
    </row>
    <row r="37" spans="1:16">
      <c r="A37" t="s">
        <v>47</v>
      </c>
      <c r="P37" t="s">
        <v>111</v>
      </c>
    </row>
    <row r="38" spans="1:16">
      <c r="A38" t="s">
        <v>48</v>
      </c>
      <c r="P38" t="s">
        <v>112</v>
      </c>
    </row>
    <row r="39" spans="1:16">
      <c r="A39" t="s">
        <v>49</v>
      </c>
      <c r="J39" s="2" t="s">
        <v>227</v>
      </c>
      <c r="P39" t="s">
        <v>113</v>
      </c>
    </row>
    <row r="40" spans="1:16">
      <c r="A40" t="s">
        <v>50</v>
      </c>
      <c r="J40" s="18" t="s">
        <v>228</v>
      </c>
    </row>
    <row r="41" spans="1:16">
      <c r="A41" t="s">
        <v>51</v>
      </c>
      <c r="J41" s="2" t="s">
        <v>229</v>
      </c>
    </row>
    <row r="42" spans="1:16">
      <c r="A42" t="s">
        <v>52</v>
      </c>
      <c r="J42" s="2" t="s">
        <v>230</v>
      </c>
      <c r="P42" t="s">
        <v>114</v>
      </c>
    </row>
    <row r="43" spans="1:16">
      <c r="A43" t="s">
        <v>53</v>
      </c>
      <c r="J43" s="2" t="s">
        <v>231</v>
      </c>
      <c r="P43" t="s">
        <v>118</v>
      </c>
    </row>
    <row r="44" spans="1:16">
      <c r="A44" t="s">
        <v>54</v>
      </c>
      <c r="J44" s="2" t="s">
        <v>232</v>
      </c>
      <c r="P44" t="s">
        <v>119</v>
      </c>
    </row>
    <row r="45" spans="1:16">
      <c r="A45" t="s">
        <v>55</v>
      </c>
      <c r="J45" t="s">
        <v>233</v>
      </c>
    </row>
    <row r="46" spans="1:16">
      <c r="A46" t="s">
        <v>56</v>
      </c>
    </row>
    <row r="47" spans="1:16">
      <c r="A47" t="s">
        <v>57</v>
      </c>
      <c r="P47" t="s">
        <v>120</v>
      </c>
    </row>
    <row r="48" spans="1:16">
      <c r="A48" t="s">
        <v>58</v>
      </c>
      <c r="P48" t="s">
        <v>121</v>
      </c>
    </row>
    <row r="49" spans="1:16">
      <c r="A49" s="2" t="s">
        <v>244</v>
      </c>
      <c r="P49" t="s">
        <v>122</v>
      </c>
    </row>
    <row r="50" spans="1:16">
      <c r="A50" s="2" t="s">
        <v>245</v>
      </c>
      <c r="P50" t="s">
        <v>123</v>
      </c>
    </row>
    <row r="51" spans="1:16">
      <c r="A51" s="2" t="s">
        <v>246</v>
      </c>
    </row>
    <row r="52" spans="1:16">
      <c r="A52" s="2" t="s">
        <v>247</v>
      </c>
    </row>
    <row r="53" spans="1:16">
      <c r="A53" s="2" t="s">
        <v>248</v>
      </c>
      <c r="P53" t="s">
        <v>124</v>
      </c>
    </row>
    <row r="54" spans="1:16">
      <c r="A54" s="2" t="s">
        <v>249</v>
      </c>
      <c r="P54" t="s">
        <v>125</v>
      </c>
    </row>
    <row r="55" spans="1:16">
      <c r="A55" s="61" t="s">
        <v>296</v>
      </c>
      <c r="P55" t="s">
        <v>126</v>
      </c>
    </row>
    <row r="56" spans="1:16">
      <c r="A56" s="2"/>
      <c r="P56" t="s">
        <v>127</v>
      </c>
    </row>
    <row r="57" spans="1:16">
      <c r="P57" t="s">
        <v>128</v>
      </c>
    </row>
    <row r="58" spans="1:16">
      <c r="A58" s="2" t="s">
        <v>260</v>
      </c>
      <c r="P58" t="s">
        <v>129</v>
      </c>
    </row>
    <row r="59" spans="1:16">
      <c r="A59" s="2" t="s">
        <v>261</v>
      </c>
      <c r="P59" t="s">
        <v>132</v>
      </c>
    </row>
    <row r="60" spans="1:16">
      <c r="A60" s="2" t="s">
        <v>242</v>
      </c>
      <c r="P60" t="s">
        <v>133</v>
      </c>
    </row>
    <row r="61" spans="1:16">
      <c r="A61" s="2" t="s">
        <v>250</v>
      </c>
      <c r="P61" t="s">
        <v>130</v>
      </c>
    </row>
    <row r="62" spans="1:16">
      <c r="P62" t="s">
        <v>131</v>
      </c>
    </row>
    <row r="65" spans="1:16">
      <c r="A65" s="2" t="s">
        <v>314</v>
      </c>
      <c r="P65" t="s">
        <v>134</v>
      </c>
    </row>
    <row r="66" spans="1:16">
      <c r="A66" s="2" t="s">
        <v>240</v>
      </c>
      <c r="P66" t="s">
        <v>135</v>
      </c>
    </row>
    <row r="67" spans="1:16">
      <c r="A67" s="2" t="s">
        <v>261</v>
      </c>
      <c r="P67" t="s">
        <v>136</v>
      </c>
    </row>
    <row r="68" spans="1:16">
      <c r="A68" s="2" t="s">
        <v>242</v>
      </c>
      <c r="P68" t="s">
        <v>137</v>
      </c>
    </row>
    <row r="69" spans="1:16">
      <c r="A69" s="2" t="s">
        <v>250</v>
      </c>
      <c r="P69" t="s">
        <v>138</v>
      </c>
    </row>
    <row r="70" spans="1:16">
      <c r="P70" t="s">
        <v>139</v>
      </c>
    </row>
    <row r="71" spans="1:16">
      <c r="P71" t="s">
        <v>140</v>
      </c>
    </row>
    <row r="72" spans="1:16">
      <c r="P72" t="s">
        <v>141</v>
      </c>
    </row>
    <row r="73" spans="1:16">
      <c r="P73" t="s">
        <v>142</v>
      </c>
    </row>
    <row r="76" spans="1:16">
      <c r="P76" t="s">
        <v>198</v>
      </c>
    </row>
    <row r="77" spans="1:16">
      <c r="P77" t="s">
        <v>143</v>
      </c>
    </row>
    <row r="78" spans="1:16">
      <c r="P78" t="s">
        <v>144</v>
      </c>
    </row>
    <row r="79" spans="1:16">
      <c r="P79" t="s">
        <v>145</v>
      </c>
    </row>
    <row r="80" spans="1:16">
      <c r="P80" t="s">
        <v>147</v>
      </c>
    </row>
    <row r="81" spans="16:16">
      <c r="P81" t="s">
        <v>157</v>
      </c>
    </row>
    <row r="82" spans="16:16">
      <c r="P82" t="s">
        <v>148</v>
      </c>
    </row>
    <row r="83" spans="16:16">
      <c r="P83" t="s">
        <v>149</v>
      </c>
    </row>
    <row r="84" spans="16:16">
      <c r="P84" t="s">
        <v>150</v>
      </c>
    </row>
    <row r="85" spans="16:16">
      <c r="P85" t="s">
        <v>151</v>
      </c>
    </row>
    <row r="86" spans="16:16">
      <c r="P86" t="s">
        <v>152</v>
      </c>
    </row>
    <row r="87" spans="16:16">
      <c r="P87" t="s">
        <v>153</v>
      </c>
    </row>
    <row r="88" spans="16:16">
      <c r="P88" t="s">
        <v>154</v>
      </c>
    </row>
    <row r="89" spans="16:16">
      <c r="P89" t="s">
        <v>155</v>
      </c>
    </row>
    <row r="90" spans="16:16">
      <c r="P90" t="s">
        <v>156</v>
      </c>
    </row>
    <row r="91" spans="16:16">
      <c r="P91" t="s">
        <v>158</v>
      </c>
    </row>
    <row r="92" spans="16:16">
      <c r="P92" t="s">
        <v>159</v>
      </c>
    </row>
    <row r="93" spans="16:16">
      <c r="P93" t="s">
        <v>160</v>
      </c>
    </row>
    <row r="94" spans="16:16">
      <c r="P94" t="s">
        <v>161</v>
      </c>
    </row>
    <row r="95" spans="16:16">
      <c r="P95" t="s">
        <v>162</v>
      </c>
    </row>
    <row r="96" spans="16:16">
      <c r="P96" t="s">
        <v>163</v>
      </c>
    </row>
    <row r="97" spans="16:16">
      <c r="P97" t="s">
        <v>164</v>
      </c>
    </row>
    <row r="98" spans="16:16">
      <c r="P98" t="s">
        <v>165</v>
      </c>
    </row>
    <row r="99" spans="16:16">
      <c r="P99" t="s">
        <v>166</v>
      </c>
    </row>
    <row r="100" spans="16:16">
      <c r="P100" t="s">
        <v>167</v>
      </c>
    </row>
    <row r="101" spans="16:16">
      <c r="P101" t="s">
        <v>168</v>
      </c>
    </row>
    <row r="102" spans="16:16">
      <c r="P102" t="s">
        <v>169</v>
      </c>
    </row>
    <row r="103" spans="16:16">
      <c r="P103" t="s">
        <v>170</v>
      </c>
    </row>
    <row r="104" spans="16:16">
      <c r="P104" t="s">
        <v>171</v>
      </c>
    </row>
    <row r="105" spans="16:16">
      <c r="P105" t="s">
        <v>172</v>
      </c>
    </row>
    <row r="106" spans="16:16">
      <c r="P106" t="s">
        <v>173</v>
      </c>
    </row>
    <row r="107" spans="16:16">
      <c r="P107" t="s">
        <v>174</v>
      </c>
    </row>
    <row r="108" spans="16:16">
      <c r="P108" t="s">
        <v>175</v>
      </c>
    </row>
    <row r="109" spans="16:16">
      <c r="P109" t="s">
        <v>176</v>
      </c>
    </row>
    <row r="110" spans="16:16" ht="51">
      <c r="P110" s="17" t="s">
        <v>177</v>
      </c>
    </row>
    <row r="111" spans="16:16">
      <c r="P111" t="s">
        <v>178</v>
      </c>
    </row>
    <row r="112" spans="16:16">
      <c r="P112" t="s">
        <v>179</v>
      </c>
    </row>
    <row r="113" spans="16:16">
      <c r="P113" t="s">
        <v>180</v>
      </c>
    </row>
    <row r="114" spans="16:16">
      <c r="P114" t="s">
        <v>163</v>
      </c>
    </row>
    <row r="115" spans="16:16">
      <c r="P115" t="s">
        <v>181</v>
      </c>
    </row>
    <row r="116" spans="16:16">
      <c r="P116" t="s">
        <v>182</v>
      </c>
    </row>
    <row r="117" spans="16:16" ht="51">
      <c r="P117" s="17" t="s">
        <v>183</v>
      </c>
    </row>
    <row r="118" spans="16:16">
      <c r="P118" t="s">
        <v>184</v>
      </c>
    </row>
    <row r="119" spans="16:16">
      <c r="P119" t="s">
        <v>185</v>
      </c>
    </row>
    <row r="120" spans="16:16">
      <c r="P120" t="s">
        <v>186</v>
      </c>
    </row>
    <row r="121" spans="16:16">
      <c r="P121" t="s">
        <v>187</v>
      </c>
    </row>
    <row r="122" spans="16:16">
      <c r="P122" t="s">
        <v>188</v>
      </c>
    </row>
    <row r="123" spans="16:16" ht="38.25">
      <c r="P123" s="17" t="s">
        <v>190</v>
      </c>
    </row>
    <row r="124" spans="16:16">
      <c r="P124" t="s">
        <v>189</v>
      </c>
    </row>
    <row r="125" spans="16:16">
      <c r="P125" t="s">
        <v>191</v>
      </c>
    </row>
    <row r="126" spans="16:16">
      <c r="P126" t="s">
        <v>192</v>
      </c>
    </row>
    <row r="127" spans="16:16">
      <c r="P127" t="s">
        <v>193</v>
      </c>
    </row>
    <row r="128" spans="16:16">
      <c r="P128" t="s">
        <v>194</v>
      </c>
    </row>
    <row r="129" spans="16:16">
      <c r="P129" t="s">
        <v>195</v>
      </c>
    </row>
    <row r="130" spans="16:16">
      <c r="P130" t="s">
        <v>196</v>
      </c>
    </row>
    <row r="131" spans="16:16">
      <c r="P131" t="s">
        <v>197</v>
      </c>
    </row>
    <row r="134" spans="16:16">
      <c r="P134" t="s">
        <v>146</v>
      </c>
    </row>
    <row r="135" spans="16:16">
      <c r="P135" t="s">
        <v>145</v>
      </c>
    </row>
    <row r="136" spans="16:16">
      <c r="P136" t="s">
        <v>158</v>
      </c>
    </row>
    <row r="137" spans="16:16">
      <c r="P137" t="s">
        <v>159</v>
      </c>
    </row>
    <row r="138" spans="16:16">
      <c r="P138" t="s">
        <v>161</v>
      </c>
    </row>
    <row r="139" spans="16:16">
      <c r="P139" t="s">
        <v>163</v>
      </c>
    </row>
    <row r="140" spans="16:16">
      <c r="P140" t="s">
        <v>181</v>
      </c>
    </row>
    <row r="141" spans="16:16">
      <c r="P141" t="s">
        <v>165</v>
      </c>
    </row>
    <row r="142" spans="16:16">
      <c r="P142" t="s">
        <v>171</v>
      </c>
    </row>
    <row r="143" spans="16:16">
      <c r="P143" t="s">
        <v>162</v>
      </c>
    </row>
    <row r="144" spans="16:16">
      <c r="P144" t="s">
        <v>194</v>
      </c>
    </row>
    <row r="145" spans="16:16">
      <c r="P145" t="s">
        <v>199</v>
      </c>
    </row>
    <row r="146" spans="16:16">
      <c r="P146" t="s">
        <v>197</v>
      </c>
    </row>
    <row r="147" spans="16:16">
      <c r="P147" t="s">
        <v>175</v>
      </c>
    </row>
    <row r="148" spans="16:16">
      <c r="P148" t="s">
        <v>189</v>
      </c>
    </row>
    <row r="152" spans="16:16">
      <c r="P152" s="2" t="s">
        <v>219</v>
      </c>
    </row>
    <row r="153" spans="16:16">
      <c r="P153" t="s">
        <v>200</v>
      </c>
    </row>
    <row r="154" spans="16:16">
      <c r="P154" s="2" t="s">
        <v>205</v>
      </c>
    </row>
    <row r="155" spans="16:16">
      <c r="P155" s="2" t="s">
        <v>206</v>
      </c>
    </row>
    <row r="156" spans="16:16">
      <c r="P156" s="2" t="s">
        <v>207</v>
      </c>
    </row>
    <row r="157" spans="16:16">
      <c r="P157" s="2" t="s">
        <v>208</v>
      </c>
    </row>
    <row r="158" spans="16:16">
      <c r="P158" s="2" t="s">
        <v>209</v>
      </c>
    </row>
    <row r="159" spans="16:16">
      <c r="P159" s="2" t="s">
        <v>210</v>
      </c>
    </row>
    <row r="160" spans="16:16">
      <c r="P160" s="2" t="s">
        <v>211</v>
      </c>
    </row>
    <row r="161" spans="16:16">
      <c r="P161" s="2" t="s">
        <v>212</v>
      </c>
    </row>
    <row r="162" spans="16:16">
      <c r="P162" s="2" t="s">
        <v>213</v>
      </c>
    </row>
    <row r="163" spans="16:16">
      <c r="P163" s="2" t="s">
        <v>214</v>
      </c>
    </row>
    <row r="164" spans="16:16">
      <c r="P164" s="2" t="s">
        <v>215</v>
      </c>
    </row>
    <row r="165" spans="16:16">
      <c r="P165" s="2" t="s">
        <v>216</v>
      </c>
    </row>
    <row r="166" spans="16:16">
      <c r="P166" s="2" t="s">
        <v>217</v>
      </c>
    </row>
    <row r="167" spans="16:16">
      <c r="P167" s="2" t="s">
        <v>218</v>
      </c>
    </row>
    <row r="170" spans="16:16">
      <c r="P170" s="2" t="s">
        <v>204</v>
      </c>
    </row>
    <row r="171" spans="16:16">
      <c r="P171" s="18" t="s">
        <v>201</v>
      </c>
    </row>
    <row r="172" spans="16:16">
      <c r="P172" s="2" t="s">
        <v>202</v>
      </c>
    </row>
    <row r="173" spans="16:16">
      <c r="P173" t="s">
        <v>203</v>
      </c>
    </row>
    <row r="177" spans="16:16">
      <c r="P177" t="s">
        <v>348</v>
      </c>
    </row>
    <row r="178" spans="16:16">
      <c r="P178" t="s">
        <v>115</v>
      </c>
    </row>
    <row r="179" spans="16:16">
      <c r="P179" t="s">
        <v>116</v>
      </c>
    </row>
    <row r="184" spans="16:16">
      <c r="P184" t="s">
        <v>349</v>
      </c>
    </row>
    <row r="185" spans="16:16">
      <c r="P185" t="s">
        <v>117</v>
      </c>
    </row>
    <row r="186" spans="16:16">
      <c r="P186" t="s">
        <v>86</v>
      </c>
    </row>
    <row r="187" spans="16:16">
      <c r="P187" t="s">
        <v>350</v>
      </c>
    </row>
    <row r="188" spans="16:16">
      <c r="P188" t="s">
        <v>88</v>
      </c>
    </row>
    <row r="189" spans="16:16">
      <c r="P189" t="s">
        <v>89</v>
      </c>
    </row>
    <row r="190" spans="16:16">
      <c r="P190" t="s">
        <v>90</v>
      </c>
    </row>
    <row r="191" spans="16:16">
      <c r="P191" t="s">
        <v>91</v>
      </c>
    </row>
    <row r="192" spans="16:16">
      <c r="P192" t="s">
        <v>92</v>
      </c>
    </row>
    <row r="193" spans="16:16">
      <c r="P193" t="s">
        <v>93</v>
      </c>
    </row>
    <row r="194" spans="16:16">
      <c r="P194" t="s">
        <v>94</v>
      </c>
    </row>
    <row r="195" spans="16:16">
      <c r="P195" t="s">
        <v>95</v>
      </c>
    </row>
    <row r="196" spans="16:16">
      <c r="P196" t="s">
        <v>96</v>
      </c>
    </row>
    <row r="197" spans="16:16">
      <c r="P197" t="s">
        <v>99</v>
      </c>
    </row>
    <row r="198" spans="16:16">
      <c r="P198" t="s">
        <v>98</v>
      </c>
    </row>
    <row r="199" spans="16:16">
      <c r="P199" t="s">
        <v>97</v>
      </c>
    </row>
    <row r="200" spans="16:16">
      <c r="P200" t="s">
        <v>351</v>
      </c>
    </row>
    <row r="204" spans="16:16">
      <c r="P204" s="2" t="s">
        <v>355</v>
      </c>
    </row>
    <row r="205" spans="16:16">
      <c r="P205" s="18" t="s">
        <v>357</v>
      </c>
    </row>
    <row r="206" spans="16:16">
      <c r="P206" t="s">
        <v>356</v>
      </c>
    </row>
    <row r="207" spans="16:16">
      <c r="P207" t="s">
        <v>358</v>
      </c>
    </row>
    <row r="208" spans="16:16">
      <c r="P208" t="s">
        <v>359</v>
      </c>
    </row>
  </sheetData>
  <phoneticPr fontId="1" type="noConversion"/>
  <pageMargins left="0.7" right="0.7" top="0.75" bottom="0.75" header="0.3" footer="0.3"/>
  <pageSetup paperSize="9" orientation="portrait" verticalDpi="300" r:id="rId1"/>
  <tableParts count="2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32"/>
  <sheetViews>
    <sheetView showGridLines="0"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P12" sqref="P12"/>
    </sheetView>
  </sheetViews>
  <sheetFormatPr defaultColWidth="8.85546875" defaultRowHeight="12.75"/>
  <cols>
    <col min="1" max="1" width="20.28515625" style="79" customWidth="1"/>
    <col min="2" max="2" width="1.7109375" style="79" customWidth="1"/>
    <col min="3" max="3" width="7" style="79" customWidth="1"/>
    <col min="4" max="4" width="1.85546875" style="79" customWidth="1"/>
    <col min="5" max="5" width="8.85546875" style="79"/>
    <col min="6" max="6" width="10.140625" style="79" customWidth="1"/>
    <col min="7" max="7" width="2" style="79" customWidth="1"/>
    <col min="8" max="8" width="9.7109375" style="80" customWidth="1"/>
    <col min="9" max="10" width="2" style="38" customWidth="1"/>
    <col min="11" max="11" width="6.85546875" style="79" customWidth="1"/>
    <col min="12" max="12" width="26" style="79" customWidth="1"/>
    <col min="13" max="13" width="3.7109375" style="79" customWidth="1"/>
    <col min="14" max="14" width="9.7109375" style="79" customWidth="1"/>
    <col min="15" max="15" width="3.7109375" style="79" customWidth="1"/>
    <col min="16" max="16" width="18.28515625" style="79" customWidth="1"/>
    <col min="17" max="17" width="26" style="79" customWidth="1"/>
    <col min="18" max="18" width="3.7109375" style="79" customWidth="1"/>
    <col min="19" max="19" width="9.7109375" style="79" customWidth="1"/>
    <col min="20" max="20" width="3.7109375" style="79" customWidth="1"/>
    <col min="21" max="21" width="18.28515625" style="79" customWidth="1"/>
    <col min="22" max="22" width="26" style="79" customWidth="1"/>
    <col min="23" max="23" width="3.7109375" style="79" customWidth="1"/>
    <col min="24" max="24" width="9.7109375" style="79" customWidth="1"/>
    <col min="25" max="25" width="3.7109375" style="79" customWidth="1"/>
    <col min="26" max="26" width="4.7109375" style="79" customWidth="1"/>
    <col min="27" max="27" width="8.7109375" style="81" customWidth="1"/>
    <col min="28" max="28" width="3.42578125" style="81" customWidth="1"/>
    <col min="29" max="29" width="8.7109375" style="81" customWidth="1"/>
    <col min="30" max="30" width="3.85546875" style="81" customWidth="1"/>
    <col min="31" max="31" width="14.5703125" style="81" customWidth="1"/>
    <col min="32" max="32" width="3.7109375" style="79" customWidth="1"/>
    <col min="33" max="33" width="9.7109375" style="79" customWidth="1"/>
    <col min="34" max="34" width="3.7109375" style="79" customWidth="1"/>
    <col min="35" max="35" width="9.7109375" style="79" customWidth="1"/>
    <col min="36" max="36" width="3.140625" style="79" customWidth="1"/>
    <col min="37" max="37" width="9.7109375" style="79" customWidth="1"/>
    <col min="38" max="38" width="3.7109375" style="79" customWidth="1"/>
    <col min="39" max="39" width="16.28515625" style="82" customWidth="1"/>
    <col min="40" max="40" width="17.7109375" style="82" customWidth="1"/>
    <col min="41" max="41" width="3.140625" style="79" customWidth="1"/>
    <col min="42" max="42" width="9.7109375" style="79" customWidth="1"/>
    <col min="43" max="43" width="3.140625" style="79" customWidth="1"/>
    <col min="44" max="44" width="9.7109375" style="79" customWidth="1"/>
    <col min="45" max="45" width="3.7109375" style="79" customWidth="1"/>
    <col min="46" max="46" width="16.28515625" style="82" customWidth="1"/>
    <col min="47" max="47" width="17.7109375" style="82" customWidth="1"/>
    <col min="48" max="48" width="1.7109375" style="79" customWidth="1"/>
    <col min="49" max="16384" width="8.85546875" style="79"/>
  </cols>
  <sheetData>
    <row r="1" spans="1:49" s="24" customFormat="1" ht="20.25">
      <c r="A1" s="23" t="s">
        <v>8</v>
      </c>
      <c r="H1" s="25"/>
      <c r="I1" s="26"/>
      <c r="J1" s="26"/>
      <c r="Z1" s="62"/>
      <c r="AA1" s="62" t="s">
        <v>252</v>
      </c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73"/>
      <c r="AN1" s="73"/>
      <c r="AO1" s="62"/>
      <c r="AP1" s="62"/>
      <c r="AQ1" s="62"/>
      <c r="AR1" s="62"/>
      <c r="AS1" s="62"/>
      <c r="AT1" s="73"/>
      <c r="AU1" s="73"/>
    </row>
    <row r="2" spans="1:49" s="24" customFormat="1" ht="18.75" thickBot="1">
      <c r="H2" s="25"/>
      <c r="I2" s="26"/>
      <c r="J2" s="26"/>
      <c r="Z2" s="62"/>
      <c r="AA2" s="62" t="s">
        <v>253</v>
      </c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73"/>
      <c r="AN2" s="73"/>
      <c r="AO2" s="62"/>
      <c r="AP2" s="62"/>
      <c r="AQ2" s="62"/>
      <c r="AR2" s="62"/>
      <c r="AS2" s="62"/>
      <c r="AT2" s="73"/>
      <c r="AU2" s="73"/>
    </row>
    <row r="3" spans="1:49" s="29" customFormat="1" ht="16.5" thickBot="1">
      <c r="A3" s="27" t="s">
        <v>34</v>
      </c>
      <c r="B3" s="111">
        <f>info!B3</f>
        <v>0</v>
      </c>
      <c r="C3" s="128"/>
      <c r="D3" s="28"/>
      <c r="E3" s="30"/>
      <c r="F3" s="31"/>
      <c r="G3" s="31"/>
      <c r="H3" s="32"/>
      <c r="I3" s="33"/>
      <c r="J3" s="33"/>
      <c r="K3" s="33"/>
      <c r="L3" s="33"/>
      <c r="M3" s="32"/>
      <c r="N3" s="32"/>
      <c r="O3" s="32"/>
      <c r="P3" s="33"/>
      <c r="Q3" s="33"/>
      <c r="R3" s="32"/>
      <c r="S3" s="32"/>
      <c r="T3" s="32"/>
      <c r="U3" s="33"/>
      <c r="V3" s="33"/>
      <c r="W3" s="32"/>
      <c r="X3" s="32"/>
      <c r="Y3" s="32"/>
      <c r="Z3" s="65"/>
      <c r="AA3" s="63" t="s">
        <v>254</v>
      </c>
      <c r="AB3" s="63"/>
      <c r="AC3" s="63"/>
      <c r="AD3" s="64"/>
      <c r="AE3" s="64"/>
      <c r="AF3" s="64"/>
      <c r="AG3" s="64"/>
      <c r="AH3" s="64"/>
      <c r="AI3" s="64"/>
      <c r="AJ3" s="64"/>
      <c r="AK3" s="64"/>
      <c r="AL3" s="64"/>
      <c r="AM3" s="74"/>
      <c r="AN3" s="74"/>
      <c r="AO3" s="64"/>
      <c r="AP3" s="64"/>
      <c r="AQ3" s="64"/>
      <c r="AR3" s="64"/>
      <c r="AS3" s="64"/>
      <c r="AT3" s="74"/>
      <c r="AU3" s="74"/>
    </row>
    <row r="4" spans="1:49" s="29" customFormat="1" ht="16.5" thickBot="1">
      <c r="A4" s="27"/>
      <c r="E4" s="28"/>
      <c r="F4" s="28"/>
      <c r="G4" s="28"/>
      <c r="H4" s="30"/>
      <c r="I4" s="31"/>
      <c r="J4" s="31"/>
      <c r="K4" s="33"/>
      <c r="L4" s="33"/>
      <c r="M4" s="32"/>
      <c r="N4" s="32"/>
      <c r="O4" s="32"/>
      <c r="P4" s="33"/>
      <c r="Q4" s="33"/>
      <c r="R4" s="32"/>
      <c r="S4" s="32"/>
      <c r="T4" s="32"/>
      <c r="U4" s="33"/>
      <c r="V4" s="33"/>
      <c r="W4" s="32"/>
      <c r="X4" s="32"/>
      <c r="Y4" s="32"/>
      <c r="Z4" s="65"/>
      <c r="AA4" s="63" t="s">
        <v>255</v>
      </c>
      <c r="AB4" s="63"/>
      <c r="AC4" s="63"/>
      <c r="AD4" s="65"/>
      <c r="AE4" s="63"/>
      <c r="AF4" s="65"/>
      <c r="AG4" s="65"/>
      <c r="AH4" s="65"/>
      <c r="AI4" s="65"/>
      <c r="AJ4" s="65"/>
      <c r="AK4" s="65"/>
      <c r="AL4" s="65"/>
      <c r="AM4" s="75"/>
      <c r="AN4" s="74"/>
      <c r="AO4" s="65"/>
      <c r="AP4" s="65"/>
      <c r="AQ4" s="65"/>
      <c r="AR4" s="65"/>
      <c r="AS4" s="65"/>
      <c r="AT4" s="75"/>
      <c r="AU4" s="74"/>
    </row>
    <row r="5" spans="1:49" s="34" customFormat="1" ht="16.5" thickBot="1">
      <c r="A5" s="27" t="s">
        <v>29</v>
      </c>
      <c r="C5" s="111">
        <f>info!C5</f>
        <v>0</v>
      </c>
      <c r="D5" s="112"/>
      <c r="E5" s="112"/>
      <c r="F5" s="112"/>
      <c r="G5" s="112"/>
      <c r="H5" s="112"/>
      <c r="I5" s="112"/>
      <c r="J5" s="112"/>
      <c r="K5" s="113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76"/>
      <c r="AN5" s="76"/>
      <c r="AO5" s="66"/>
      <c r="AP5" s="66"/>
      <c r="AQ5" s="66"/>
      <c r="AR5" s="66"/>
      <c r="AS5" s="66"/>
      <c r="AT5" s="76"/>
      <c r="AU5" s="76"/>
    </row>
    <row r="6" spans="1:49" s="35" customFormat="1" ht="13.5" thickBot="1">
      <c r="Z6" s="72"/>
      <c r="AA6" s="96" t="s">
        <v>324</v>
      </c>
      <c r="AB6" s="96"/>
      <c r="AC6" s="64"/>
      <c r="AD6" s="64"/>
      <c r="AE6" s="64"/>
      <c r="AF6" s="72"/>
      <c r="AG6" s="72"/>
      <c r="AH6" s="72"/>
      <c r="AI6" s="72"/>
      <c r="AJ6" s="72"/>
      <c r="AK6" s="72"/>
      <c r="AL6" s="72"/>
      <c r="AM6" s="77"/>
      <c r="AN6" s="77"/>
      <c r="AO6" s="72"/>
      <c r="AP6" s="72"/>
      <c r="AQ6" s="72"/>
      <c r="AR6" s="72"/>
      <c r="AS6" s="72"/>
      <c r="AT6" s="77"/>
      <c r="AU6" s="77"/>
    </row>
    <row r="7" spans="1:49" s="35" customFormat="1" ht="16.5" thickBot="1">
      <c r="A7" s="27" t="s">
        <v>35</v>
      </c>
      <c r="B7" s="34"/>
      <c r="C7" s="111">
        <f>info!C7</f>
        <v>0</v>
      </c>
      <c r="D7" s="112"/>
      <c r="E7" s="112"/>
      <c r="F7" s="112"/>
      <c r="G7" s="112"/>
      <c r="H7" s="112"/>
      <c r="I7" s="112"/>
      <c r="J7" s="112"/>
      <c r="K7" s="113"/>
      <c r="Z7" s="72"/>
      <c r="AA7" s="64"/>
      <c r="AB7" s="64"/>
      <c r="AC7" s="64"/>
      <c r="AD7" s="64"/>
      <c r="AE7" s="64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</row>
    <row r="8" spans="1:49" s="35" customFormat="1" ht="15.75">
      <c r="A8" s="27"/>
      <c r="B8" s="34"/>
      <c r="C8" s="36"/>
      <c r="D8" s="36"/>
      <c r="E8" s="36"/>
      <c r="F8" s="36"/>
      <c r="G8" s="36"/>
      <c r="Z8" s="72"/>
      <c r="AA8" s="64"/>
      <c r="AB8" s="64"/>
      <c r="AC8" s="64"/>
      <c r="AD8" s="64"/>
      <c r="AE8" s="64"/>
      <c r="AF8" s="72"/>
      <c r="AG8" s="72"/>
      <c r="AH8" s="72"/>
      <c r="AI8" s="72"/>
      <c r="AJ8" s="72"/>
      <c r="AK8" s="72"/>
      <c r="AL8" s="72"/>
      <c r="AM8" s="77"/>
      <c r="AN8" s="77"/>
      <c r="AO8" s="72"/>
      <c r="AP8" s="72"/>
      <c r="AQ8" s="72"/>
      <c r="AR8" s="72"/>
      <c r="AS8" s="72"/>
      <c r="AT8" s="77"/>
      <c r="AU8" s="77"/>
    </row>
    <row r="9" spans="1:49" s="40" customFormat="1" ht="11.25">
      <c r="A9" s="39" t="s">
        <v>328</v>
      </c>
      <c r="H9" s="41"/>
      <c r="I9" s="42"/>
      <c r="J9" s="42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71"/>
      <c r="AN9" s="71"/>
      <c r="AO9" s="67"/>
      <c r="AP9" s="67"/>
      <c r="AQ9" s="67"/>
      <c r="AR9" s="67"/>
      <c r="AS9" s="67"/>
      <c r="AT9" s="71"/>
      <c r="AU9" s="71"/>
    </row>
    <row r="10" spans="1:49" s="43" customFormat="1" ht="8.25">
      <c r="H10" s="44"/>
      <c r="I10" s="45"/>
      <c r="J10" s="45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9"/>
      <c r="AN10" s="69"/>
      <c r="AO10" s="68"/>
      <c r="AP10" s="68"/>
      <c r="AQ10" s="68"/>
      <c r="AR10" s="68"/>
      <c r="AS10" s="68"/>
      <c r="AT10" s="69"/>
      <c r="AU10" s="69"/>
    </row>
    <row r="11" spans="1:49" s="40" customFormat="1" ht="11.25">
      <c r="A11" s="55" t="s">
        <v>278</v>
      </c>
      <c r="B11" s="46"/>
      <c r="H11" s="41"/>
      <c r="I11" s="42"/>
      <c r="J11" s="42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71"/>
      <c r="AN11" s="71"/>
      <c r="AO11" s="67"/>
      <c r="AP11" s="67"/>
      <c r="AQ11" s="67"/>
      <c r="AR11" s="67"/>
      <c r="AS11" s="67"/>
      <c r="AT11" s="71"/>
      <c r="AU11" s="71"/>
    </row>
    <row r="12" spans="1:49" s="40" customFormat="1" ht="7.15" customHeight="1">
      <c r="A12" s="46"/>
      <c r="B12" s="46"/>
      <c r="H12" s="41"/>
      <c r="I12" s="42"/>
      <c r="J12" s="42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71"/>
      <c r="AN12" s="71"/>
      <c r="AO12" s="67"/>
      <c r="AP12" s="67"/>
      <c r="AQ12" s="67"/>
      <c r="AR12" s="67"/>
      <c r="AS12" s="67"/>
      <c r="AT12" s="71"/>
      <c r="AU12" s="71"/>
    </row>
    <row r="13" spans="1:49" s="40" customFormat="1" ht="11.25">
      <c r="A13" s="47" t="s">
        <v>251</v>
      </c>
      <c r="B13" s="47"/>
      <c r="C13" s="47"/>
      <c r="D13" s="47"/>
      <c r="H13" s="41"/>
      <c r="I13" s="42"/>
      <c r="J13" s="42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71"/>
      <c r="AN13" s="71"/>
      <c r="AO13" s="67"/>
      <c r="AP13" s="67"/>
      <c r="AQ13" s="67"/>
      <c r="AR13" s="67"/>
      <c r="AS13" s="67"/>
      <c r="AT13" s="71"/>
      <c r="AU13" s="71"/>
    </row>
    <row r="14" spans="1:49" s="43" customFormat="1">
      <c r="A14" s="43" t="s">
        <v>1</v>
      </c>
      <c r="C14" s="43" t="s">
        <v>0</v>
      </c>
      <c r="E14" s="43" t="s">
        <v>15</v>
      </c>
      <c r="H14" s="44" t="s">
        <v>282</v>
      </c>
      <c r="I14" s="45"/>
      <c r="J14" s="93"/>
      <c r="K14" s="40" t="s">
        <v>238</v>
      </c>
      <c r="L14" s="40"/>
      <c r="N14" s="43" t="s">
        <v>283</v>
      </c>
      <c r="P14" s="40" t="s">
        <v>284</v>
      </c>
      <c r="Q14" s="40" t="s">
        <v>6</v>
      </c>
      <c r="S14" s="43" t="s">
        <v>326</v>
      </c>
      <c r="U14" s="40" t="s">
        <v>285</v>
      </c>
      <c r="V14" s="40" t="s">
        <v>6</v>
      </c>
      <c r="Z14" s="69"/>
      <c r="AA14" s="68" t="s">
        <v>256</v>
      </c>
      <c r="AB14" s="68"/>
      <c r="AC14" s="68" t="s">
        <v>258</v>
      </c>
      <c r="AD14" s="68"/>
      <c r="AE14" s="68" t="s">
        <v>257</v>
      </c>
      <c r="AF14" s="68"/>
      <c r="AG14" s="68" t="s">
        <v>287</v>
      </c>
      <c r="AH14" s="68"/>
      <c r="AI14" s="68" t="s">
        <v>286</v>
      </c>
      <c r="AJ14" s="68"/>
      <c r="AK14" s="68" t="s">
        <v>288</v>
      </c>
      <c r="AL14" s="68"/>
      <c r="AM14" s="69" t="s">
        <v>289</v>
      </c>
      <c r="AN14" s="77"/>
      <c r="AO14" s="68"/>
      <c r="AP14" s="68" t="s">
        <v>290</v>
      </c>
      <c r="AQ14" s="68"/>
      <c r="AR14" s="68" t="s">
        <v>291</v>
      </c>
      <c r="AS14" s="68"/>
      <c r="AT14" s="69" t="s">
        <v>292</v>
      </c>
      <c r="AU14" s="77"/>
    </row>
    <row r="15" spans="1:49" s="40" customFormat="1" ht="11.25">
      <c r="A15" s="49"/>
      <c r="C15" s="49"/>
      <c r="D15" s="50"/>
      <c r="E15" s="126"/>
      <c r="F15" s="127"/>
      <c r="G15" s="50"/>
      <c r="H15" s="59">
        <f>17.5*E15</f>
        <v>0</v>
      </c>
      <c r="I15" s="42"/>
      <c r="J15" s="94"/>
      <c r="K15" s="106" t="s">
        <v>239</v>
      </c>
      <c r="L15" s="92"/>
      <c r="N15" s="59">
        <f>H15-(S15+X15)</f>
        <v>0</v>
      </c>
      <c r="P15" s="49"/>
      <c r="Q15" s="49"/>
      <c r="S15" s="95"/>
      <c r="U15" s="49"/>
      <c r="V15" s="49"/>
      <c r="X15" s="95"/>
      <c r="Z15" s="71"/>
      <c r="AA15" s="70"/>
      <c r="AB15" s="71"/>
      <c r="AC15" s="70">
        <f>E15-AA15</f>
        <v>0</v>
      </c>
      <c r="AD15" s="67"/>
      <c r="AE15" s="59">
        <f>17.5*AC15</f>
        <v>0</v>
      </c>
      <c r="AF15" s="67"/>
      <c r="AG15" s="59">
        <f>AE15-(AK15+AR15)</f>
        <v>0</v>
      </c>
      <c r="AH15" s="67"/>
      <c r="AI15" s="70"/>
      <c r="AJ15" s="67"/>
      <c r="AK15" s="59">
        <f>S15+AI15</f>
        <v>0</v>
      </c>
      <c r="AL15" s="67"/>
      <c r="AM15" s="70"/>
      <c r="AN15" s="70"/>
      <c r="AO15" s="67"/>
      <c r="AP15" s="70"/>
      <c r="AQ15" s="67"/>
      <c r="AR15" s="59">
        <f>X15+AP15</f>
        <v>0</v>
      </c>
      <c r="AS15" s="67"/>
      <c r="AT15" s="70"/>
      <c r="AU15" s="70"/>
      <c r="AW15" s="40" t="str">
        <f>IF((AR15+AK15+AG15)=AE15,"ok","errore")</f>
        <v>ok</v>
      </c>
    </row>
    <row r="16" spans="1:49" s="40" customFormat="1" ht="11.25">
      <c r="A16" s="49"/>
      <c r="C16" s="49"/>
      <c r="D16" s="50"/>
      <c r="E16" s="126"/>
      <c r="F16" s="127"/>
      <c r="G16" s="50"/>
      <c r="H16" s="59">
        <f>17.5*E16</f>
        <v>0</v>
      </c>
      <c r="I16" s="42"/>
      <c r="J16" s="94"/>
      <c r="K16" s="106" t="s">
        <v>239</v>
      </c>
      <c r="L16" s="92"/>
      <c r="N16" s="59">
        <f t="shared" ref="N16:N18" si="0">H16-(S16+X16)</f>
        <v>0</v>
      </c>
      <c r="P16" s="49"/>
      <c r="Q16" s="49"/>
      <c r="S16" s="95"/>
      <c r="U16" s="49"/>
      <c r="V16" s="49"/>
      <c r="X16" s="95"/>
      <c r="Z16" s="71"/>
      <c r="AA16" s="70"/>
      <c r="AB16" s="71"/>
      <c r="AC16" s="70">
        <f>E16-AA16</f>
        <v>0</v>
      </c>
      <c r="AD16" s="67"/>
      <c r="AE16" s="59">
        <f t="shared" ref="AE16:AE18" si="1">17.5*AC16</f>
        <v>0</v>
      </c>
      <c r="AF16" s="67"/>
      <c r="AG16" s="59">
        <f>AE16-(AK16+AR16)</f>
        <v>0</v>
      </c>
      <c r="AH16" s="67"/>
      <c r="AI16" s="70"/>
      <c r="AJ16" s="67"/>
      <c r="AK16" s="59">
        <f>S16+AI16</f>
        <v>0</v>
      </c>
      <c r="AL16" s="67"/>
      <c r="AM16" s="70"/>
      <c r="AN16" s="70"/>
      <c r="AO16" s="67"/>
      <c r="AP16" s="70"/>
      <c r="AQ16" s="67"/>
      <c r="AR16" s="59">
        <f>X16+AP16</f>
        <v>0</v>
      </c>
      <c r="AS16" s="67"/>
      <c r="AT16" s="70"/>
      <c r="AU16" s="70"/>
      <c r="AW16" s="40" t="str">
        <f>IF((AR16+AK16+AG16)=AE16,"ok","errore")</f>
        <v>ok</v>
      </c>
    </row>
    <row r="17" spans="1:49" s="40" customFormat="1" ht="11.25">
      <c r="A17" s="49"/>
      <c r="C17" s="49"/>
      <c r="D17" s="50"/>
      <c r="E17" s="126"/>
      <c r="F17" s="127"/>
      <c r="G17" s="50"/>
      <c r="H17" s="59">
        <f>17.5*E17</f>
        <v>0</v>
      </c>
      <c r="I17" s="42"/>
      <c r="J17" s="94"/>
      <c r="K17" s="106" t="s">
        <v>239</v>
      </c>
      <c r="L17" s="92"/>
      <c r="N17" s="59">
        <f t="shared" si="0"/>
        <v>0</v>
      </c>
      <c r="P17" s="49"/>
      <c r="Q17" s="49"/>
      <c r="S17" s="95"/>
      <c r="U17" s="49"/>
      <c r="V17" s="49"/>
      <c r="X17" s="95"/>
      <c r="Z17" s="71"/>
      <c r="AA17" s="70"/>
      <c r="AB17" s="71"/>
      <c r="AC17" s="70">
        <f>E17-AA17</f>
        <v>0</v>
      </c>
      <c r="AD17" s="67"/>
      <c r="AE17" s="59">
        <f t="shared" si="1"/>
        <v>0</v>
      </c>
      <c r="AF17" s="67"/>
      <c r="AG17" s="59">
        <f>AE17-(AK17+AR17)</f>
        <v>0</v>
      </c>
      <c r="AH17" s="67"/>
      <c r="AI17" s="70"/>
      <c r="AJ17" s="67"/>
      <c r="AK17" s="59">
        <f>S17+AI17</f>
        <v>0</v>
      </c>
      <c r="AL17" s="67"/>
      <c r="AM17" s="70"/>
      <c r="AN17" s="70"/>
      <c r="AO17" s="67"/>
      <c r="AP17" s="70"/>
      <c r="AQ17" s="67"/>
      <c r="AR17" s="59">
        <f>X17+AP17</f>
        <v>0</v>
      </c>
      <c r="AS17" s="67"/>
      <c r="AT17" s="70"/>
      <c r="AU17" s="70"/>
      <c r="AW17" s="40" t="str">
        <f>IF((AR17+AK17+AG17)=AE17,"ok","errore")</f>
        <v>ok</v>
      </c>
    </row>
    <row r="18" spans="1:49" s="40" customFormat="1" ht="11.25">
      <c r="A18" s="49"/>
      <c r="C18" s="49"/>
      <c r="D18" s="50"/>
      <c r="E18" s="126"/>
      <c r="F18" s="127"/>
      <c r="G18" s="50"/>
      <c r="H18" s="59">
        <f>17.5*E18</f>
        <v>0</v>
      </c>
      <c r="I18" s="42"/>
      <c r="J18" s="94"/>
      <c r="K18" s="106" t="s">
        <v>239</v>
      </c>
      <c r="L18" s="92"/>
      <c r="N18" s="59">
        <f t="shared" si="0"/>
        <v>0</v>
      </c>
      <c r="P18" s="49"/>
      <c r="Q18" s="49"/>
      <c r="S18" s="95"/>
      <c r="U18" s="49"/>
      <c r="V18" s="49"/>
      <c r="X18" s="95"/>
      <c r="Z18" s="71"/>
      <c r="AA18" s="70"/>
      <c r="AB18" s="71"/>
      <c r="AC18" s="70">
        <f>E18-AA18</f>
        <v>0</v>
      </c>
      <c r="AD18" s="67"/>
      <c r="AE18" s="59">
        <f t="shared" si="1"/>
        <v>0</v>
      </c>
      <c r="AF18" s="67"/>
      <c r="AG18" s="59">
        <f>AE18-(AK18+AR18)</f>
        <v>0</v>
      </c>
      <c r="AH18" s="67"/>
      <c r="AI18" s="70"/>
      <c r="AJ18" s="67"/>
      <c r="AK18" s="59">
        <f>S18+AI18</f>
        <v>0</v>
      </c>
      <c r="AL18" s="67"/>
      <c r="AM18" s="70"/>
      <c r="AN18" s="70"/>
      <c r="AO18" s="67"/>
      <c r="AP18" s="70"/>
      <c r="AQ18" s="67"/>
      <c r="AR18" s="59">
        <f>X18+AP18</f>
        <v>0</v>
      </c>
      <c r="AS18" s="67"/>
      <c r="AT18" s="70"/>
      <c r="AU18" s="70"/>
      <c r="AW18" s="40" t="str">
        <f>IF((AR18+AK18+AG18)=AE18,"ok","errore")</f>
        <v>ok</v>
      </c>
    </row>
    <row r="19" spans="1:49" s="40" customFormat="1" ht="11.25">
      <c r="C19" s="97"/>
      <c r="D19" s="97"/>
      <c r="E19" s="98" t="s">
        <v>16</v>
      </c>
      <c r="F19" s="97"/>
      <c r="G19" s="97"/>
      <c r="H19" s="99"/>
      <c r="I19" s="99"/>
      <c r="J19" s="99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67"/>
      <c r="AA19" s="67"/>
      <c r="AB19" s="67"/>
      <c r="AC19" s="67"/>
      <c r="AD19" s="67"/>
      <c r="AE19" s="67"/>
      <c r="AF19" s="67"/>
      <c r="AG19" s="67"/>
      <c r="AH19" s="67"/>
      <c r="AI19" s="68" t="s">
        <v>293</v>
      </c>
      <c r="AJ19" s="67"/>
      <c r="AK19" s="67"/>
      <c r="AL19" s="67"/>
      <c r="AM19" s="71"/>
      <c r="AN19" s="71"/>
      <c r="AO19" s="67"/>
      <c r="AP19" s="68" t="s">
        <v>293</v>
      </c>
      <c r="AQ19" s="67"/>
      <c r="AR19" s="67"/>
      <c r="AS19" s="67"/>
      <c r="AT19" s="71"/>
      <c r="AU19" s="71"/>
    </row>
    <row r="20" spans="1:49" s="43" customFormat="1" ht="8.25">
      <c r="H20" s="44"/>
      <c r="I20" s="45"/>
      <c r="J20" s="45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9"/>
      <c r="AN20" s="69"/>
      <c r="AO20" s="68"/>
      <c r="AP20" s="68"/>
      <c r="AQ20" s="68"/>
      <c r="AR20" s="68"/>
      <c r="AS20" s="68"/>
      <c r="AT20" s="69"/>
      <c r="AU20" s="69"/>
    </row>
    <row r="21" spans="1:49" s="40" customFormat="1" ht="11.25">
      <c r="A21" s="47" t="s">
        <v>2</v>
      </c>
      <c r="B21" s="47"/>
      <c r="H21" s="41"/>
      <c r="I21" s="42"/>
      <c r="J21" s="42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71"/>
      <c r="AN21" s="71"/>
      <c r="AO21" s="67"/>
      <c r="AP21" s="67"/>
      <c r="AQ21" s="67"/>
      <c r="AR21" s="67"/>
      <c r="AS21" s="67"/>
      <c r="AT21" s="71"/>
      <c r="AU21" s="71"/>
    </row>
    <row r="22" spans="1:49" s="40" customFormat="1">
      <c r="A22" s="43" t="s">
        <v>5</v>
      </c>
      <c r="B22" s="43"/>
      <c r="C22" s="43" t="s">
        <v>0</v>
      </c>
      <c r="D22" s="43"/>
      <c r="E22" s="43" t="s">
        <v>14</v>
      </c>
      <c r="F22" s="43"/>
      <c r="G22" s="43"/>
      <c r="H22" s="44" t="s">
        <v>282</v>
      </c>
      <c r="I22" s="45"/>
      <c r="J22" s="93"/>
      <c r="K22" s="40" t="s">
        <v>238</v>
      </c>
      <c r="M22" s="43"/>
      <c r="N22" s="43" t="s">
        <v>283</v>
      </c>
      <c r="O22" s="43"/>
      <c r="P22" s="40" t="s">
        <v>284</v>
      </c>
      <c r="Q22" s="40" t="s">
        <v>6</v>
      </c>
      <c r="R22" s="43"/>
      <c r="S22" s="43" t="s">
        <v>326</v>
      </c>
      <c r="T22" s="43"/>
      <c r="U22" s="40" t="s">
        <v>285</v>
      </c>
      <c r="V22" s="40" t="s">
        <v>6</v>
      </c>
      <c r="W22" s="43"/>
      <c r="X22" s="43"/>
      <c r="Y22" s="43"/>
      <c r="Z22" s="67"/>
      <c r="AA22" s="68" t="s">
        <v>256</v>
      </c>
      <c r="AB22" s="68"/>
      <c r="AC22" s="68" t="s">
        <v>258</v>
      </c>
      <c r="AD22" s="68"/>
      <c r="AE22" s="68" t="s">
        <v>257</v>
      </c>
      <c r="AF22" s="68"/>
      <c r="AG22" s="68" t="s">
        <v>287</v>
      </c>
      <c r="AH22" s="68"/>
      <c r="AI22" s="68" t="s">
        <v>286</v>
      </c>
      <c r="AJ22" s="68"/>
      <c r="AK22" s="68" t="s">
        <v>288</v>
      </c>
      <c r="AL22" s="68"/>
      <c r="AM22" s="69" t="s">
        <v>289</v>
      </c>
      <c r="AN22" s="77"/>
      <c r="AO22" s="68"/>
      <c r="AP22" s="68" t="s">
        <v>290</v>
      </c>
      <c r="AQ22" s="68"/>
      <c r="AR22" s="68" t="s">
        <v>291</v>
      </c>
      <c r="AS22" s="68"/>
      <c r="AT22" s="69" t="s">
        <v>292</v>
      </c>
      <c r="AU22" s="77"/>
      <c r="AV22" s="43"/>
      <c r="AW22" s="43"/>
    </row>
    <row r="23" spans="1:49" s="40" customFormat="1" ht="11.25">
      <c r="A23" s="49"/>
      <c r="C23" s="49"/>
      <c r="D23" s="50"/>
      <c r="E23" s="49"/>
      <c r="F23" s="50"/>
      <c r="G23" s="50"/>
      <c r="H23" s="59">
        <f>17.5*E23</f>
        <v>0</v>
      </c>
      <c r="I23" s="42"/>
      <c r="J23" s="94"/>
      <c r="K23" s="106" t="s">
        <v>239</v>
      </c>
      <c r="L23" s="92"/>
      <c r="N23" s="59">
        <f>H23-(S23+X23)</f>
        <v>0</v>
      </c>
      <c r="P23" s="49"/>
      <c r="Q23" s="49"/>
      <c r="S23" s="95"/>
      <c r="U23" s="49"/>
      <c r="V23" s="49"/>
      <c r="X23" s="95"/>
      <c r="Z23" s="67"/>
      <c r="AA23" s="70"/>
      <c r="AB23" s="71"/>
      <c r="AC23" s="70">
        <f>E23-AA23</f>
        <v>0</v>
      </c>
      <c r="AD23" s="67"/>
      <c r="AE23" s="59">
        <f>17.5*AC23</f>
        <v>0</v>
      </c>
      <c r="AF23" s="67"/>
      <c r="AG23" s="59">
        <f>AE23-(AK23+AR23)</f>
        <v>0</v>
      </c>
      <c r="AH23" s="67"/>
      <c r="AI23" s="70"/>
      <c r="AJ23" s="67"/>
      <c r="AK23" s="59">
        <f>S23+AI23</f>
        <v>0</v>
      </c>
      <c r="AL23" s="67"/>
      <c r="AM23" s="70"/>
      <c r="AN23" s="70"/>
      <c r="AO23" s="67"/>
      <c r="AP23" s="70"/>
      <c r="AQ23" s="67"/>
      <c r="AR23" s="59">
        <f>X23+AP23</f>
        <v>0</v>
      </c>
      <c r="AS23" s="67"/>
      <c r="AT23" s="70"/>
      <c r="AU23" s="70"/>
      <c r="AW23" s="40" t="str">
        <f>IF((AR23+AK23+AG23)=AE23,"ok","errore")</f>
        <v>ok</v>
      </c>
    </row>
    <row r="24" spans="1:49" s="40" customFormat="1" ht="11.25">
      <c r="A24" s="49"/>
      <c r="C24" s="49"/>
      <c r="D24" s="50"/>
      <c r="E24" s="49"/>
      <c r="F24" s="50"/>
      <c r="G24" s="50"/>
      <c r="H24" s="59">
        <f>17.5*E24</f>
        <v>0</v>
      </c>
      <c r="I24" s="42"/>
      <c r="J24" s="94"/>
      <c r="K24" s="106" t="s">
        <v>239</v>
      </c>
      <c r="L24" s="92"/>
      <c r="N24" s="59">
        <f t="shared" ref="N24" si="2">H24-(S24+X24)</f>
        <v>0</v>
      </c>
      <c r="P24" s="49"/>
      <c r="Q24" s="49"/>
      <c r="S24" s="95"/>
      <c r="U24" s="49"/>
      <c r="V24" s="49"/>
      <c r="X24" s="95"/>
      <c r="Z24" s="67"/>
      <c r="AA24" s="70"/>
      <c r="AB24" s="71"/>
      <c r="AC24" s="70">
        <f>E24-AA24</f>
        <v>0</v>
      </c>
      <c r="AD24" s="67"/>
      <c r="AE24" s="59">
        <f t="shared" ref="AE24" si="3">17.5*AC24</f>
        <v>0</v>
      </c>
      <c r="AF24" s="67"/>
      <c r="AG24" s="59">
        <f>AE24-(AK24+AR24)</f>
        <v>0</v>
      </c>
      <c r="AH24" s="67"/>
      <c r="AI24" s="70"/>
      <c r="AJ24" s="67"/>
      <c r="AK24" s="59">
        <f>S24+AI24</f>
        <v>0</v>
      </c>
      <c r="AL24" s="67"/>
      <c r="AM24" s="70"/>
      <c r="AN24" s="70"/>
      <c r="AO24" s="67"/>
      <c r="AP24" s="70"/>
      <c r="AQ24" s="67"/>
      <c r="AR24" s="59">
        <f>X24+AP24</f>
        <v>0</v>
      </c>
      <c r="AS24" s="67"/>
      <c r="AT24" s="70"/>
      <c r="AU24" s="70"/>
      <c r="AW24" s="40" t="str">
        <f>IF((AR24+AK24+AG24)=AE24,"ok","errore")</f>
        <v>ok</v>
      </c>
    </row>
    <row r="25" spans="1:49" s="35" customFormat="1">
      <c r="A25" s="43" t="s">
        <v>3</v>
      </c>
      <c r="B25" s="43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72"/>
      <c r="AA25" s="64"/>
      <c r="AB25" s="64"/>
      <c r="AC25" s="64"/>
      <c r="AD25" s="64"/>
      <c r="AE25" s="64"/>
      <c r="AF25" s="72"/>
      <c r="AG25" s="72"/>
      <c r="AH25" s="72"/>
      <c r="AI25" s="68" t="s">
        <v>293</v>
      </c>
      <c r="AJ25" s="67"/>
      <c r="AK25" s="67"/>
      <c r="AL25" s="67"/>
      <c r="AM25" s="71"/>
      <c r="AN25" s="71"/>
      <c r="AO25" s="67"/>
      <c r="AP25" s="68" t="s">
        <v>293</v>
      </c>
      <c r="AQ25" s="67"/>
      <c r="AR25" s="67"/>
      <c r="AS25" s="67"/>
      <c r="AT25" s="71"/>
      <c r="AU25" s="71"/>
    </row>
    <row r="26" spans="1:49" s="43" customFormat="1" ht="8.25">
      <c r="H26" s="44"/>
      <c r="I26" s="45"/>
      <c r="J26" s="45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69"/>
      <c r="AO26" s="68"/>
      <c r="AP26" s="68"/>
      <c r="AQ26" s="68"/>
      <c r="AR26" s="68"/>
      <c r="AS26" s="68"/>
      <c r="AT26" s="69"/>
      <c r="AU26" s="69"/>
    </row>
    <row r="27" spans="1:49" s="35" customFormat="1">
      <c r="A27" s="47" t="s">
        <v>360</v>
      </c>
      <c r="B27" s="47"/>
      <c r="C27" s="40"/>
      <c r="D27" s="40"/>
      <c r="E27" s="40"/>
      <c r="F27" s="40"/>
      <c r="G27" s="40"/>
      <c r="H27" s="41"/>
      <c r="I27" s="42"/>
      <c r="J27" s="42"/>
      <c r="Z27" s="72"/>
      <c r="AA27" s="64"/>
      <c r="AB27" s="64"/>
      <c r="AC27" s="64"/>
      <c r="AD27" s="64"/>
      <c r="AE27" s="64"/>
      <c r="AF27" s="72"/>
      <c r="AG27" s="72"/>
      <c r="AH27" s="72"/>
      <c r="AI27" s="72"/>
      <c r="AJ27" s="72"/>
      <c r="AK27" s="72"/>
      <c r="AL27" s="72"/>
      <c r="AM27" s="77"/>
      <c r="AN27" s="77"/>
      <c r="AO27" s="72"/>
      <c r="AP27" s="72"/>
      <c r="AQ27" s="72"/>
      <c r="AR27" s="72"/>
      <c r="AS27" s="72"/>
      <c r="AT27" s="77"/>
      <c r="AU27" s="77"/>
    </row>
    <row r="28" spans="1:49" s="35" customFormat="1">
      <c r="A28" s="43" t="s">
        <v>4</v>
      </c>
      <c r="B28" s="43"/>
      <c r="C28" s="43" t="s">
        <v>0</v>
      </c>
      <c r="D28" s="43"/>
      <c r="E28" s="43" t="s">
        <v>14</v>
      </c>
      <c r="F28" s="43"/>
      <c r="G28" s="43"/>
      <c r="H28" s="44" t="s">
        <v>282</v>
      </c>
      <c r="I28" s="45"/>
      <c r="J28" s="93"/>
      <c r="K28" s="40" t="s">
        <v>238</v>
      </c>
      <c r="L28" s="40"/>
      <c r="M28" s="43"/>
      <c r="N28" s="43" t="s">
        <v>283</v>
      </c>
      <c r="O28" s="43"/>
      <c r="P28" s="40" t="s">
        <v>284</v>
      </c>
      <c r="Q28" s="40" t="s">
        <v>6</v>
      </c>
      <c r="R28" s="43"/>
      <c r="S28" s="43" t="s">
        <v>326</v>
      </c>
      <c r="T28" s="43"/>
      <c r="U28" s="40" t="s">
        <v>285</v>
      </c>
      <c r="V28" s="40" t="s">
        <v>6</v>
      </c>
      <c r="W28" s="43"/>
      <c r="X28" s="43" t="s">
        <v>327</v>
      </c>
      <c r="Y28" s="43"/>
      <c r="Z28" s="72"/>
      <c r="AA28" s="68" t="s">
        <v>256</v>
      </c>
      <c r="AB28" s="68"/>
      <c r="AC28" s="68" t="s">
        <v>258</v>
      </c>
      <c r="AD28" s="68"/>
      <c r="AE28" s="68" t="s">
        <v>257</v>
      </c>
      <c r="AF28" s="68"/>
      <c r="AG28" s="68" t="s">
        <v>287</v>
      </c>
      <c r="AH28" s="68"/>
      <c r="AI28" s="68" t="s">
        <v>286</v>
      </c>
      <c r="AJ28" s="68"/>
      <c r="AK28" s="68" t="s">
        <v>288</v>
      </c>
      <c r="AL28" s="68"/>
      <c r="AM28" s="69" t="s">
        <v>289</v>
      </c>
      <c r="AN28" s="77"/>
      <c r="AO28" s="68"/>
      <c r="AP28" s="68" t="s">
        <v>290</v>
      </c>
      <c r="AQ28" s="68"/>
      <c r="AR28" s="68" t="s">
        <v>291</v>
      </c>
      <c r="AS28" s="68"/>
      <c r="AT28" s="69" t="s">
        <v>292</v>
      </c>
      <c r="AU28" s="77"/>
      <c r="AV28" s="43"/>
      <c r="AW28" s="43"/>
    </row>
    <row r="29" spans="1:49" s="35" customFormat="1">
      <c r="A29" s="49"/>
      <c r="B29" s="40"/>
      <c r="C29" s="49"/>
      <c r="D29" s="50"/>
      <c r="E29" s="126"/>
      <c r="F29" s="127"/>
      <c r="G29" s="50"/>
      <c r="H29" s="59">
        <f>35*E29</f>
        <v>0</v>
      </c>
      <c r="I29" s="42"/>
      <c r="J29" s="94"/>
      <c r="K29" s="106" t="s">
        <v>239</v>
      </c>
      <c r="L29" s="92"/>
      <c r="M29" s="40"/>
      <c r="N29" s="59">
        <f>H29-(S29+X29)</f>
        <v>0</v>
      </c>
      <c r="O29" s="40"/>
      <c r="P29" s="49"/>
      <c r="Q29" s="49"/>
      <c r="R29" s="40"/>
      <c r="S29" s="95"/>
      <c r="T29" s="40"/>
      <c r="U29" s="49"/>
      <c r="V29" s="49"/>
      <c r="W29" s="40"/>
      <c r="X29" s="95"/>
      <c r="Y29" s="40"/>
      <c r="Z29" s="72"/>
      <c r="AA29" s="70"/>
      <c r="AB29" s="71"/>
      <c r="AC29" s="70">
        <f>E29-AA29</f>
        <v>0</v>
      </c>
      <c r="AD29" s="67"/>
      <c r="AE29" s="59">
        <f>35*AC29</f>
        <v>0</v>
      </c>
      <c r="AF29" s="67"/>
      <c r="AG29" s="59">
        <f>AE29-(AK29+AR29)</f>
        <v>0</v>
      </c>
      <c r="AH29" s="67"/>
      <c r="AI29" s="70"/>
      <c r="AJ29" s="67"/>
      <c r="AK29" s="59">
        <f>S29+AI29</f>
        <v>0</v>
      </c>
      <c r="AL29" s="67"/>
      <c r="AM29" s="70"/>
      <c r="AN29" s="70"/>
      <c r="AO29" s="67"/>
      <c r="AP29" s="70"/>
      <c r="AQ29" s="67"/>
      <c r="AR29" s="59">
        <f>X29+AP29</f>
        <v>0</v>
      </c>
      <c r="AS29" s="67"/>
      <c r="AT29" s="70"/>
      <c r="AU29" s="70"/>
      <c r="AV29" s="40"/>
      <c r="AW29" s="40" t="str">
        <f>IF((AR29+AK29+AG29)=AE29,"ok","errore")</f>
        <v>ok</v>
      </c>
    </row>
    <row r="30" spans="1:49" s="35" customFormat="1">
      <c r="A30" s="49"/>
      <c r="B30" s="40"/>
      <c r="C30" s="49"/>
      <c r="D30" s="50"/>
      <c r="E30" s="126"/>
      <c r="F30" s="127"/>
      <c r="G30" s="50"/>
      <c r="H30" s="59">
        <f>35*E30</f>
        <v>0</v>
      </c>
      <c r="I30" s="42"/>
      <c r="J30" s="94"/>
      <c r="K30" s="106" t="s">
        <v>239</v>
      </c>
      <c r="L30" s="92"/>
      <c r="M30" s="40"/>
      <c r="N30" s="59">
        <f t="shared" ref="N30" si="4">H30-(S30+X30)</f>
        <v>0</v>
      </c>
      <c r="O30" s="40"/>
      <c r="P30" s="49"/>
      <c r="Q30" s="49"/>
      <c r="R30" s="40"/>
      <c r="S30" s="95"/>
      <c r="T30" s="40"/>
      <c r="U30" s="49"/>
      <c r="V30" s="49"/>
      <c r="W30" s="40"/>
      <c r="X30" s="95"/>
      <c r="Y30" s="40"/>
      <c r="Z30" s="72"/>
      <c r="AA30" s="70"/>
      <c r="AB30" s="71"/>
      <c r="AC30" s="70">
        <f>E30-AA30</f>
        <v>0</v>
      </c>
      <c r="AD30" s="67"/>
      <c r="AE30" s="59">
        <f>35*AC30</f>
        <v>0</v>
      </c>
      <c r="AF30" s="67"/>
      <c r="AG30" s="59">
        <f>AE30-(AK30+AR30)</f>
        <v>0</v>
      </c>
      <c r="AH30" s="67"/>
      <c r="AI30" s="70"/>
      <c r="AJ30" s="67"/>
      <c r="AK30" s="59">
        <f>S30+AI30</f>
        <v>0</v>
      </c>
      <c r="AL30" s="67"/>
      <c r="AM30" s="70"/>
      <c r="AN30" s="70"/>
      <c r="AO30" s="67"/>
      <c r="AP30" s="70"/>
      <c r="AQ30" s="67"/>
      <c r="AR30" s="59">
        <f>X30+AP30</f>
        <v>0</v>
      </c>
      <c r="AS30" s="67"/>
      <c r="AT30" s="70"/>
      <c r="AU30" s="70"/>
      <c r="AV30" s="40"/>
      <c r="AW30" s="40" t="str">
        <f>IF((AR30+AK30+AG30)=AE30,"ok","errore")</f>
        <v>ok</v>
      </c>
    </row>
    <row r="31" spans="1:49" s="35" customFormat="1">
      <c r="A31" s="43" t="s">
        <v>3</v>
      </c>
      <c r="B31" s="43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72"/>
      <c r="AA31" s="64"/>
      <c r="AB31" s="64"/>
      <c r="AC31" s="64"/>
      <c r="AD31" s="64"/>
      <c r="AE31" s="64"/>
      <c r="AF31" s="72"/>
      <c r="AG31" s="72"/>
      <c r="AH31" s="72"/>
      <c r="AI31" s="68" t="s">
        <v>293</v>
      </c>
      <c r="AJ31" s="67"/>
      <c r="AK31" s="67"/>
      <c r="AL31" s="67"/>
      <c r="AM31" s="71"/>
      <c r="AN31" s="71"/>
      <c r="AO31" s="67"/>
      <c r="AP31" s="68" t="s">
        <v>293</v>
      </c>
      <c r="AQ31" s="67"/>
      <c r="AR31" s="67"/>
      <c r="AS31" s="67"/>
      <c r="AT31" s="71"/>
      <c r="AU31" s="71"/>
    </row>
    <row r="32" spans="1:49" s="43" customFormat="1" ht="8.25">
      <c r="H32" s="44"/>
      <c r="I32" s="45"/>
      <c r="J32" s="45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69"/>
      <c r="AO32" s="68"/>
      <c r="AP32" s="68"/>
      <c r="AQ32" s="68"/>
      <c r="AR32" s="68"/>
      <c r="AS32" s="68"/>
      <c r="AT32" s="69"/>
      <c r="AU32" s="69"/>
    </row>
    <row r="33" spans="1:49" s="35" customFormat="1">
      <c r="A33" s="47" t="s">
        <v>361</v>
      </c>
      <c r="B33" s="47"/>
      <c r="C33" s="40"/>
      <c r="D33" s="40"/>
      <c r="E33" s="40"/>
      <c r="F33" s="40"/>
      <c r="G33" s="40"/>
      <c r="H33" s="41"/>
      <c r="I33" s="42"/>
      <c r="J33" s="42"/>
      <c r="Z33" s="72"/>
      <c r="AA33" s="64"/>
      <c r="AB33" s="64"/>
      <c r="AC33" s="64"/>
      <c r="AD33" s="64"/>
      <c r="AE33" s="64"/>
      <c r="AF33" s="72"/>
      <c r="AG33" s="72"/>
      <c r="AH33" s="72"/>
      <c r="AI33" s="72"/>
      <c r="AJ33" s="72"/>
      <c r="AK33" s="72"/>
      <c r="AL33" s="72"/>
      <c r="AM33" s="77"/>
      <c r="AN33" s="77"/>
      <c r="AO33" s="72"/>
      <c r="AP33" s="72"/>
      <c r="AQ33" s="72"/>
      <c r="AR33" s="72"/>
      <c r="AS33" s="72"/>
      <c r="AT33" s="77"/>
      <c r="AU33" s="77"/>
    </row>
    <row r="34" spans="1:49" s="35" customFormat="1">
      <c r="A34" s="43" t="s">
        <v>5</v>
      </c>
      <c r="B34" s="43"/>
      <c r="C34" s="43" t="s">
        <v>0</v>
      </c>
      <c r="D34" s="43"/>
      <c r="E34" s="43" t="s">
        <v>14</v>
      </c>
      <c r="F34" s="43"/>
      <c r="G34" s="43"/>
      <c r="H34" s="44" t="s">
        <v>282</v>
      </c>
      <c r="I34" s="45"/>
      <c r="J34" s="93"/>
      <c r="K34" s="40" t="s">
        <v>238</v>
      </c>
      <c r="L34" s="40"/>
      <c r="M34" s="43"/>
      <c r="N34" s="43" t="s">
        <v>283</v>
      </c>
      <c r="O34" s="43"/>
      <c r="P34" s="40" t="s">
        <v>284</v>
      </c>
      <c r="Q34" s="40" t="s">
        <v>6</v>
      </c>
      <c r="R34" s="43"/>
      <c r="S34" s="43" t="s">
        <v>326</v>
      </c>
      <c r="T34" s="43"/>
      <c r="U34" s="40" t="s">
        <v>285</v>
      </c>
      <c r="V34" s="40" t="s">
        <v>6</v>
      </c>
      <c r="W34" s="43"/>
      <c r="X34" s="43" t="s">
        <v>327</v>
      </c>
      <c r="Y34" s="43"/>
      <c r="Z34" s="72"/>
      <c r="AA34" s="68" t="s">
        <v>256</v>
      </c>
      <c r="AB34" s="68"/>
      <c r="AC34" s="68" t="s">
        <v>258</v>
      </c>
      <c r="AD34" s="68"/>
      <c r="AE34" s="68" t="s">
        <v>257</v>
      </c>
      <c r="AF34" s="68"/>
      <c r="AG34" s="68" t="s">
        <v>287</v>
      </c>
      <c r="AH34" s="68"/>
      <c r="AI34" s="68" t="s">
        <v>286</v>
      </c>
      <c r="AJ34" s="68"/>
      <c r="AK34" s="68" t="s">
        <v>288</v>
      </c>
      <c r="AL34" s="68"/>
      <c r="AM34" s="69" t="s">
        <v>289</v>
      </c>
      <c r="AN34" s="77"/>
      <c r="AO34" s="68"/>
      <c r="AP34" s="68" t="s">
        <v>290</v>
      </c>
      <c r="AQ34" s="68"/>
      <c r="AR34" s="68" t="s">
        <v>291</v>
      </c>
      <c r="AS34" s="68"/>
      <c r="AT34" s="69" t="s">
        <v>292</v>
      </c>
      <c r="AU34" s="77"/>
      <c r="AV34" s="43"/>
      <c r="AW34" s="43"/>
    </row>
    <row r="35" spans="1:49" s="35" customFormat="1">
      <c r="A35" s="49"/>
      <c r="B35" s="40"/>
      <c r="C35" s="49"/>
      <c r="D35" s="50"/>
      <c r="E35" s="49"/>
      <c r="F35" s="50"/>
      <c r="G35" s="50"/>
      <c r="H35" s="59">
        <f>17.5*E35</f>
        <v>0</v>
      </c>
      <c r="I35" s="42"/>
      <c r="J35" s="94"/>
      <c r="K35" s="106" t="s">
        <v>239</v>
      </c>
      <c r="L35" s="92"/>
      <c r="M35" s="40"/>
      <c r="N35" s="59">
        <f>H35-(S35+X35)</f>
        <v>0</v>
      </c>
      <c r="O35" s="40"/>
      <c r="P35" s="49"/>
      <c r="Q35" s="49"/>
      <c r="R35" s="40"/>
      <c r="S35" s="95"/>
      <c r="T35" s="40"/>
      <c r="U35" s="49"/>
      <c r="V35" s="49"/>
      <c r="W35" s="40"/>
      <c r="X35" s="95"/>
      <c r="Y35" s="40"/>
      <c r="Z35" s="72"/>
      <c r="AA35" s="70"/>
      <c r="AB35" s="71"/>
      <c r="AC35" s="70">
        <f>E35-AA35</f>
        <v>0</v>
      </c>
      <c r="AD35" s="67"/>
      <c r="AE35" s="59">
        <f>17.5*AC35</f>
        <v>0</v>
      </c>
      <c r="AF35" s="67"/>
      <c r="AG35" s="59">
        <f>AE35-(AK35+AR35)</f>
        <v>0</v>
      </c>
      <c r="AH35" s="67"/>
      <c r="AI35" s="70"/>
      <c r="AJ35" s="67"/>
      <c r="AK35" s="59">
        <f>S35+AI35</f>
        <v>0</v>
      </c>
      <c r="AL35" s="67"/>
      <c r="AM35" s="70"/>
      <c r="AN35" s="70"/>
      <c r="AO35" s="67"/>
      <c r="AP35" s="70"/>
      <c r="AQ35" s="67"/>
      <c r="AR35" s="59">
        <f>X35+AP35</f>
        <v>0</v>
      </c>
      <c r="AS35" s="67"/>
      <c r="AT35" s="70"/>
      <c r="AU35" s="70"/>
      <c r="AV35" s="40"/>
      <c r="AW35" s="40" t="str">
        <f>IF((AR35+AK35+AG35)=AE35,"ok","errore")</f>
        <v>ok</v>
      </c>
    </row>
    <row r="36" spans="1:49" s="35" customFormat="1">
      <c r="A36" s="49"/>
      <c r="B36" s="40"/>
      <c r="C36" s="49"/>
      <c r="D36" s="50"/>
      <c r="E36" s="49"/>
      <c r="F36" s="50"/>
      <c r="G36" s="50"/>
      <c r="H36" s="59">
        <f>17.5*E36</f>
        <v>0</v>
      </c>
      <c r="I36" s="42"/>
      <c r="J36" s="94"/>
      <c r="K36" s="106" t="s">
        <v>239</v>
      </c>
      <c r="L36" s="92"/>
      <c r="M36" s="40"/>
      <c r="N36" s="59">
        <f t="shared" ref="N36" si="5">H36-(S36+X36)</f>
        <v>0</v>
      </c>
      <c r="O36" s="40"/>
      <c r="P36" s="49"/>
      <c r="Q36" s="49"/>
      <c r="R36" s="40"/>
      <c r="S36" s="95"/>
      <c r="T36" s="40"/>
      <c r="U36" s="49"/>
      <c r="V36" s="49"/>
      <c r="W36" s="40"/>
      <c r="X36" s="95"/>
      <c r="Y36" s="40"/>
      <c r="Z36" s="72"/>
      <c r="AA36" s="70"/>
      <c r="AB36" s="71"/>
      <c r="AC36" s="70">
        <f>E36-AA36</f>
        <v>0</v>
      </c>
      <c r="AD36" s="67"/>
      <c r="AE36" s="59">
        <f t="shared" ref="AE36" si="6">17.5*AC36</f>
        <v>0</v>
      </c>
      <c r="AF36" s="67"/>
      <c r="AG36" s="59">
        <f>AE36-(AK36+AR36)</f>
        <v>0</v>
      </c>
      <c r="AH36" s="67"/>
      <c r="AI36" s="70"/>
      <c r="AJ36" s="67"/>
      <c r="AK36" s="59">
        <f>S36+AI36</f>
        <v>0</v>
      </c>
      <c r="AL36" s="67"/>
      <c r="AM36" s="70"/>
      <c r="AN36" s="70"/>
      <c r="AO36" s="67"/>
      <c r="AP36" s="70"/>
      <c r="AQ36" s="67"/>
      <c r="AR36" s="59">
        <f>X36+AP36</f>
        <v>0</v>
      </c>
      <c r="AS36" s="67"/>
      <c r="AT36" s="70"/>
      <c r="AU36" s="70"/>
      <c r="AV36" s="40"/>
      <c r="AW36" s="40" t="str">
        <f>IF((AR36+AK36+AG36)=AE36,"ok","errore")</f>
        <v>ok</v>
      </c>
    </row>
    <row r="37" spans="1:49" s="35" customFormat="1">
      <c r="A37" s="43" t="s">
        <v>3</v>
      </c>
      <c r="B37" s="43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72"/>
      <c r="AA37" s="64"/>
      <c r="AB37" s="64"/>
      <c r="AC37" s="64"/>
      <c r="AD37" s="64"/>
      <c r="AE37" s="64"/>
      <c r="AF37" s="72"/>
      <c r="AG37" s="72"/>
      <c r="AH37" s="72"/>
      <c r="AI37" s="68" t="s">
        <v>293</v>
      </c>
      <c r="AJ37" s="67"/>
      <c r="AK37" s="67"/>
      <c r="AL37" s="67"/>
      <c r="AM37" s="71"/>
      <c r="AN37" s="71"/>
      <c r="AO37" s="67"/>
      <c r="AP37" s="68" t="s">
        <v>293</v>
      </c>
      <c r="AQ37" s="67"/>
      <c r="AR37" s="67"/>
      <c r="AS37" s="67"/>
      <c r="AT37" s="71"/>
      <c r="AU37" s="71"/>
    </row>
    <row r="38" spans="1:49" s="43" customFormat="1" ht="8.25">
      <c r="H38" s="44"/>
      <c r="I38" s="45"/>
      <c r="J38" s="45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69"/>
      <c r="AO38" s="68"/>
      <c r="AP38" s="68"/>
      <c r="AQ38" s="68"/>
      <c r="AR38" s="68"/>
      <c r="AS38" s="68"/>
      <c r="AT38" s="69"/>
      <c r="AU38" s="69"/>
    </row>
    <row r="39" spans="1:49" s="35" customFormat="1">
      <c r="A39" s="47" t="s">
        <v>279</v>
      </c>
      <c r="B39" s="47"/>
      <c r="C39" s="40"/>
      <c r="D39" s="40"/>
      <c r="E39" s="40"/>
      <c r="F39" s="40"/>
      <c r="G39" s="40"/>
      <c r="H39" s="41"/>
      <c r="I39" s="42"/>
      <c r="J39" s="42"/>
      <c r="Z39" s="72"/>
      <c r="AA39" s="64"/>
      <c r="AB39" s="64"/>
      <c r="AC39" s="64"/>
      <c r="AD39" s="64"/>
      <c r="AE39" s="64"/>
      <c r="AF39" s="72"/>
      <c r="AG39" s="72"/>
      <c r="AH39" s="72"/>
      <c r="AI39" s="72"/>
      <c r="AJ39" s="72"/>
      <c r="AK39" s="72"/>
      <c r="AL39" s="72"/>
      <c r="AM39" s="77"/>
      <c r="AN39" s="77"/>
      <c r="AO39" s="72"/>
      <c r="AP39" s="72"/>
      <c r="AQ39" s="72"/>
      <c r="AR39" s="72"/>
      <c r="AS39" s="72"/>
      <c r="AT39" s="77"/>
      <c r="AU39" s="77"/>
    </row>
    <row r="40" spans="1:49" s="35" customFormat="1">
      <c r="A40" s="43" t="s">
        <v>5</v>
      </c>
      <c r="B40" s="43"/>
      <c r="C40" s="43" t="s">
        <v>0</v>
      </c>
      <c r="D40" s="43"/>
      <c r="E40" s="43" t="s">
        <v>14</v>
      </c>
      <c r="F40" s="43"/>
      <c r="G40" s="43"/>
      <c r="H40" s="44" t="s">
        <v>282</v>
      </c>
      <c r="I40" s="45"/>
      <c r="J40" s="93"/>
      <c r="K40" s="40" t="s">
        <v>238</v>
      </c>
      <c r="L40" s="40"/>
      <c r="M40" s="43"/>
      <c r="N40" s="43" t="s">
        <v>283</v>
      </c>
      <c r="O40" s="43"/>
      <c r="P40" s="40" t="s">
        <v>284</v>
      </c>
      <c r="Q40" s="40" t="s">
        <v>6</v>
      </c>
      <c r="R40" s="43"/>
      <c r="S40" s="43" t="s">
        <v>326</v>
      </c>
      <c r="T40" s="43"/>
      <c r="U40" s="40" t="s">
        <v>285</v>
      </c>
      <c r="V40" s="40" t="s">
        <v>6</v>
      </c>
      <c r="W40" s="43"/>
      <c r="X40" s="43" t="s">
        <v>327</v>
      </c>
      <c r="Y40" s="43"/>
      <c r="Z40" s="72"/>
      <c r="AA40" s="68" t="s">
        <v>256</v>
      </c>
      <c r="AB40" s="68"/>
      <c r="AC40" s="68" t="s">
        <v>258</v>
      </c>
      <c r="AD40" s="68"/>
      <c r="AE40" s="68" t="s">
        <v>257</v>
      </c>
      <c r="AF40" s="68"/>
      <c r="AG40" s="68" t="s">
        <v>287</v>
      </c>
      <c r="AH40" s="68"/>
      <c r="AI40" s="68" t="s">
        <v>286</v>
      </c>
      <c r="AJ40" s="68"/>
      <c r="AK40" s="68" t="s">
        <v>288</v>
      </c>
      <c r="AL40" s="68"/>
      <c r="AM40" s="69" t="s">
        <v>289</v>
      </c>
      <c r="AN40" s="77"/>
      <c r="AO40" s="68"/>
      <c r="AP40" s="68" t="s">
        <v>290</v>
      </c>
      <c r="AQ40" s="68"/>
      <c r="AR40" s="68" t="s">
        <v>291</v>
      </c>
      <c r="AS40" s="68"/>
      <c r="AT40" s="69" t="s">
        <v>292</v>
      </c>
      <c r="AU40" s="77"/>
      <c r="AV40" s="43"/>
      <c r="AW40" s="43"/>
    </row>
    <row r="41" spans="1:49" s="35" customFormat="1">
      <c r="A41" s="49"/>
      <c r="B41" s="40"/>
      <c r="C41" s="49"/>
      <c r="D41" s="50"/>
      <c r="E41" s="49"/>
      <c r="F41" s="50"/>
      <c r="G41" s="50"/>
      <c r="H41" s="59">
        <f>17.5*E41</f>
        <v>0</v>
      </c>
      <c r="I41" s="42"/>
      <c r="J41" s="94"/>
      <c r="K41" s="106" t="s">
        <v>239</v>
      </c>
      <c r="L41" s="92"/>
      <c r="M41" s="40"/>
      <c r="N41" s="59">
        <f>H41-(S41+X41)</f>
        <v>0</v>
      </c>
      <c r="O41" s="40"/>
      <c r="P41" s="49"/>
      <c r="Q41" s="49"/>
      <c r="R41" s="40"/>
      <c r="S41" s="95"/>
      <c r="T41" s="40"/>
      <c r="U41" s="49"/>
      <c r="V41" s="49"/>
      <c r="W41" s="40"/>
      <c r="X41" s="95"/>
      <c r="Y41" s="40"/>
      <c r="Z41" s="72"/>
      <c r="AA41" s="70"/>
      <c r="AB41" s="71"/>
      <c r="AC41" s="70">
        <f>E41-AA41</f>
        <v>0</v>
      </c>
      <c r="AD41" s="67"/>
      <c r="AE41" s="59">
        <f>17.5*AC41</f>
        <v>0</v>
      </c>
      <c r="AF41" s="67"/>
      <c r="AG41" s="59">
        <f>AE41-(AK41+AR41)</f>
        <v>0</v>
      </c>
      <c r="AH41" s="67"/>
      <c r="AI41" s="70"/>
      <c r="AJ41" s="67"/>
      <c r="AK41" s="59">
        <f>S41+AI41</f>
        <v>0</v>
      </c>
      <c r="AL41" s="67"/>
      <c r="AM41" s="70"/>
      <c r="AN41" s="70"/>
      <c r="AO41" s="67"/>
      <c r="AP41" s="70"/>
      <c r="AQ41" s="67"/>
      <c r="AR41" s="59">
        <f>X41+AP41</f>
        <v>0</v>
      </c>
      <c r="AS41" s="67"/>
      <c r="AT41" s="70"/>
      <c r="AU41" s="70"/>
      <c r="AV41" s="40"/>
      <c r="AW41" s="40" t="str">
        <f>IF((AR41+AK41+AG41)=AE41,"ok","errore")</f>
        <v>ok</v>
      </c>
    </row>
    <row r="42" spans="1:49" s="35" customFormat="1">
      <c r="A42" s="49"/>
      <c r="B42" s="40"/>
      <c r="C42" s="49"/>
      <c r="D42" s="50"/>
      <c r="E42" s="49"/>
      <c r="F42" s="50"/>
      <c r="G42" s="50"/>
      <c r="H42" s="59">
        <f>17.5*E42</f>
        <v>0</v>
      </c>
      <c r="I42" s="42"/>
      <c r="J42" s="94"/>
      <c r="K42" s="106" t="s">
        <v>239</v>
      </c>
      <c r="L42" s="92"/>
      <c r="M42" s="40"/>
      <c r="N42" s="59">
        <f t="shared" ref="N42" si="7">H42-(S42+X42)</f>
        <v>0</v>
      </c>
      <c r="O42" s="40"/>
      <c r="P42" s="49"/>
      <c r="Q42" s="49"/>
      <c r="R42" s="40"/>
      <c r="S42" s="95"/>
      <c r="T42" s="40"/>
      <c r="U42" s="49"/>
      <c r="V42" s="49"/>
      <c r="W42" s="40"/>
      <c r="X42" s="95"/>
      <c r="Y42" s="40"/>
      <c r="Z42" s="72"/>
      <c r="AA42" s="70"/>
      <c r="AB42" s="71"/>
      <c r="AC42" s="70">
        <f>E42-AA42</f>
        <v>0</v>
      </c>
      <c r="AD42" s="67"/>
      <c r="AE42" s="59">
        <f t="shared" ref="AE42" si="8">17.5*AC42</f>
        <v>0</v>
      </c>
      <c r="AF42" s="67"/>
      <c r="AG42" s="59">
        <f>AE42-(AK42+AR42)</f>
        <v>0</v>
      </c>
      <c r="AH42" s="67"/>
      <c r="AI42" s="70"/>
      <c r="AJ42" s="67"/>
      <c r="AK42" s="59">
        <f>S42+AI42</f>
        <v>0</v>
      </c>
      <c r="AL42" s="67"/>
      <c r="AM42" s="70"/>
      <c r="AN42" s="70"/>
      <c r="AO42" s="67"/>
      <c r="AP42" s="70"/>
      <c r="AQ42" s="67"/>
      <c r="AR42" s="59">
        <f>X42+AP42</f>
        <v>0</v>
      </c>
      <c r="AS42" s="67"/>
      <c r="AT42" s="70"/>
      <c r="AU42" s="70"/>
      <c r="AV42" s="40"/>
      <c r="AW42" s="40" t="str">
        <f>IF((AR42+AK42+AG42)=AE42,"ok","errore")</f>
        <v>ok</v>
      </c>
    </row>
    <row r="43" spans="1:49" s="35" customFormat="1">
      <c r="A43" s="43" t="s">
        <v>3</v>
      </c>
      <c r="B43" s="43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72"/>
      <c r="AA43" s="68"/>
      <c r="AB43" s="68"/>
      <c r="AC43" s="68"/>
      <c r="AD43" s="68"/>
      <c r="AE43" s="68"/>
      <c r="AF43" s="72"/>
      <c r="AG43" s="72"/>
      <c r="AH43" s="72"/>
      <c r="AI43" s="68" t="s">
        <v>293</v>
      </c>
      <c r="AJ43" s="67"/>
      <c r="AK43" s="67"/>
      <c r="AL43" s="67"/>
      <c r="AM43" s="71"/>
      <c r="AN43" s="71"/>
      <c r="AO43" s="67"/>
      <c r="AP43" s="68" t="s">
        <v>293</v>
      </c>
      <c r="AQ43" s="67"/>
      <c r="AR43" s="67"/>
      <c r="AS43" s="67"/>
      <c r="AT43" s="71"/>
      <c r="AU43" s="71"/>
    </row>
    <row r="44" spans="1:49" s="43" customFormat="1" ht="8.25">
      <c r="H44" s="44"/>
      <c r="I44" s="45"/>
      <c r="J44" s="45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9"/>
      <c r="AN44" s="69"/>
      <c r="AO44" s="68"/>
      <c r="AP44" s="68"/>
      <c r="AQ44" s="68"/>
      <c r="AR44" s="68"/>
      <c r="AS44" s="68"/>
      <c r="AT44" s="69"/>
      <c r="AU44" s="69"/>
    </row>
    <row r="45" spans="1:49" s="35" customFormat="1">
      <c r="A45" s="47" t="s">
        <v>325</v>
      </c>
      <c r="B45" s="47"/>
      <c r="C45" s="40"/>
      <c r="D45" s="40"/>
      <c r="E45" s="40"/>
      <c r="F45" s="40"/>
      <c r="G45" s="40"/>
      <c r="H45" s="41"/>
      <c r="I45" s="42"/>
      <c r="J45" s="42"/>
      <c r="Z45" s="72"/>
      <c r="AA45" s="64"/>
      <c r="AB45" s="64"/>
      <c r="AC45" s="64"/>
      <c r="AD45" s="64"/>
      <c r="AE45" s="64"/>
      <c r="AF45" s="72"/>
      <c r="AG45" s="72"/>
      <c r="AH45" s="72"/>
      <c r="AI45" s="72"/>
      <c r="AJ45" s="72"/>
      <c r="AK45" s="72"/>
      <c r="AL45" s="72"/>
      <c r="AM45" s="77"/>
      <c r="AN45" s="77"/>
      <c r="AO45" s="72"/>
      <c r="AP45" s="72"/>
      <c r="AQ45" s="72"/>
      <c r="AR45" s="72"/>
      <c r="AS45" s="72"/>
      <c r="AT45" s="77"/>
      <c r="AU45" s="77"/>
    </row>
    <row r="46" spans="1:49" s="35" customFormat="1">
      <c r="A46" s="43" t="s">
        <v>13</v>
      </c>
      <c r="B46" s="43"/>
      <c r="C46" s="43" t="s">
        <v>0</v>
      </c>
      <c r="D46" s="43"/>
      <c r="E46" s="43" t="s">
        <v>14</v>
      </c>
      <c r="F46" s="43"/>
      <c r="G46" s="43"/>
      <c r="H46" s="44" t="s">
        <v>282</v>
      </c>
      <c r="I46" s="45"/>
      <c r="J46" s="93"/>
      <c r="K46" s="40" t="s">
        <v>238</v>
      </c>
      <c r="L46" s="40"/>
      <c r="M46" s="43"/>
      <c r="N46" s="43" t="s">
        <v>283</v>
      </c>
      <c r="O46" s="43"/>
      <c r="P46" s="40" t="s">
        <v>284</v>
      </c>
      <c r="Q46" s="40" t="s">
        <v>6</v>
      </c>
      <c r="R46" s="43"/>
      <c r="S46" s="43" t="s">
        <v>326</v>
      </c>
      <c r="T46" s="43"/>
      <c r="U46" s="40" t="s">
        <v>285</v>
      </c>
      <c r="V46" s="40" t="s">
        <v>6</v>
      </c>
      <c r="W46" s="43"/>
      <c r="X46" s="43" t="s">
        <v>327</v>
      </c>
      <c r="Y46" s="43"/>
      <c r="Z46" s="72"/>
      <c r="AA46" s="68" t="s">
        <v>256</v>
      </c>
      <c r="AB46" s="68"/>
      <c r="AC46" s="68" t="s">
        <v>258</v>
      </c>
      <c r="AD46" s="68"/>
      <c r="AE46" s="68" t="s">
        <v>257</v>
      </c>
      <c r="AF46" s="68"/>
      <c r="AG46" s="68" t="s">
        <v>287</v>
      </c>
      <c r="AH46" s="68"/>
      <c r="AI46" s="68" t="s">
        <v>286</v>
      </c>
      <c r="AJ46" s="68"/>
      <c r="AK46" s="68" t="s">
        <v>288</v>
      </c>
      <c r="AL46" s="68"/>
      <c r="AM46" s="69" t="s">
        <v>289</v>
      </c>
      <c r="AN46" s="77"/>
      <c r="AO46" s="68"/>
      <c r="AP46" s="68" t="s">
        <v>290</v>
      </c>
      <c r="AQ46" s="68"/>
      <c r="AR46" s="68" t="s">
        <v>291</v>
      </c>
      <c r="AS46" s="68"/>
      <c r="AT46" s="69" t="s">
        <v>292</v>
      </c>
      <c r="AU46" s="77"/>
      <c r="AV46" s="43"/>
      <c r="AW46" s="43"/>
    </row>
    <row r="47" spans="1:49" s="35" customFormat="1">
      <c r="A47" s="49"/>
      <c r="B47" s="40"/>
      <c r="C47" s="49"/>
      <c r="D47" s="50"/>
      <c r="E47" s="49"/>
      <c r="F47" s="50"/>
      <c r="G47" s="50"/>
      <c r="H47" s="59">
        <f>17.5*E47</f>
        <v>0</v>
      </c>
      <c r="I47" s="42"/>
      <c r="J47" s="94"/>
      <c r="K47" s="106" t="s">
        <v>239</v>
      </c>
      <c r="L47" s="92"/>
      <c r="M47" s="40"/>
      <c r="N47" s="59">
        <f>H47-(S47+X47)</f>
        <v>0</v>
      </c>
      <c r="O47" s="40"/>
      <c r="P47" s="49"/>
      <c r="Q47" s="49"/>
      <c r="R47" s="40"/>
      <c r="S47" s="95"/>
      <c r="T47" s="40"/>
      <c r="U47" s="49"/>
      <c r="V47" s="49"/>
      <c r="W47" s="40"/>
      <c r="X47" s="95"/>
      <c r="Y47" s="40"/>
      <c r="Z47" s="72"/>
      <c r="AA47" s="70"/>
      <c r="AB47" s="71"/>
      <c r="AC47" s="70">
        <f>E47-AA47</f>
        <v>0</v>
      </c>
      <c r="AD47" s="67"/>
      <c r="AE47" s="59">
        <f>17.5*AC47</f>
        <v>0</v>
      </c>
      <c r="AF47" s="67"/>
      <c r="AG47" s="59">
        <f>AE47-(AK47+AR47)</f>
        <v>0</v>
      </c>
      <c r="AH47" s="67"/>
      <c r="AI47" s="70"/>
      <c r="AJ47" s="67"/>
      <c r="AK47" s="59">
        <f>S47+AI47</f>
        <v>0</v>
      </c>
      <c r="AL47" s="67"/>
      <c r="AM47" s="70"/>
      <c r="AN47" s="70"/>
      <c r="AO47" s="67"/>
      <c r="AP47" s="70"/>
      <c r="AQ47" s="67"/>
      <c r="AR47" s="59">
        <f>X47+AP47</f>
        <v>0</v>
      </c>
      <c r="AS47" s="67"/>
      <c r="AT47" s="70"/>
      <c r="AU47" s="70"/>
      <c r="AV47" s="40"/>
      <c r="AW47" s="40" t="str">
        <f>IF((AR47+AK47+AG47)=AE47,"ok","errore")</f>
        <v>ok</v>
      </c>
    </row>
    <row r="48" spans="1:49" s="35" customFormat="1">
      <c r="A48" s="49"/>
      <c r="B48" s="40"/>
      <c r="C48" s="49"/>
      <c r="D48" s="50"/>
      <c r="E48" s="49"/>
      <c r="F48" s="50"/>
      <c r="G48" s="50"/>
      <c r="H48" s="59">
        <f>17.5*E48</f>
        <v>0</v>
      </c>
      <c r="I48" s="42"/>
      <c r="J48" s="94"/>
      <c r="K48" s="106" t="s">
        <v>239</v>
      </c>
      <c r="L48" s="92"/>
      <c r="M48" s="40"/>
      <c r="N48" s="59">
        <f t="shared" ref="N48" si="9">H48-(S48+X48)</f>
        <v>0</v>
      </c>
      <c r="O48" s="40"/>
      <c r="P48" s="49"/>
      <c r="Q48" s="49"/>
      <c r="R48" s="40"/>
      <c r="S48" s="95"/>
      <c r="T48" s="40"/>
      <c r="U48" s="49"/>
      <c r="V48" s="49"/>
      <c r="W48" s="40"/>
      <c r="X48" s="95"/>
      <c r="Y48" s="40"/>
      <c r="Z48" s="72"/>
      <c r="AA48" s="70"/>
      <c r="AB48" s="71"/>
      <c r="AC48" s="70">
        <f>E48-AA48</f>
        <v>0</v>
      </c>
      <c r="AD48" s="67"/>
      <c r="AE48" s="59">
        <f t="shared" ref="AE48" si="10">17.5*AC48</f>
        <v>0</v>
      </c>
      <c r="AF48" s="67"/>
      <c r="AG48" s="59">
        <f>AE48-(AK48+AR48)</f>
        <v>0</v>
      </c>
      <c r="AH48" s="67"/>
      <c r="AI48" s="70"/>
      <c r="AJ48" s="67"/>
      <c r="AK48" s="59">
        <f>S48+AI48</f>
        <v>0</v>
      </c>
      <c r="AL48" s="67"/>
      <c r="AM48" s="70"/>
      <c r="AN48" s="70"/>
      <c r="AO48" s="67"/>
      <c r="AP48" s="70"/>
      <c r="AQ48" s="67"/>
      <c r="AR48" s="59">
        <f>X48+AP48</f>
        <v>0</v>
      </c>
      <c r="AS48" s="67"/>
      <c r="AT48" s="70"/>
      <c r="AU48" s="70"/>
      <c r="AV48" s="40"/>
      <c r="AW48" s="40" t="str">
        <f>IF((AR48+AK48+AG48)=AE48,"ok","errore")</f>
        <v>ok</v>
      </c>
    </row>
    <row r="49" spans="1:49" s="35" customFormat="1">
      <c r="A49" s="49"/>
      <c r="B49" s="40"/>
      <c r="C49" s="49"/>
      <c r="D49" s="50"/>
      <c r="E49" s="49"/>
      <c r="F49" s="50"/>
      <c r="G49" s="50"/>
      <c r="H49" s="59">
        <f>17.5*E49</f>
        <v>0</v>
      </c>
      <c r="I49" s="42"/>
      <c r="J49" s="94"/>
      <c r="K49" s="106" t="s">
        <v>239</v>
      </c>
      <c r="L49" s="92"/>
      <c r="M49" s="40"/>
      <c r="N49" s="59">
        <f t="shared" ref="N49:N50" si="11">H49-(S49+X49)</f>
        <v>0</v>
      </c>
      <c r="O49" s="40"/>
      <c r="P49" s="49"/>
      <c r="Q49" s="49"/>
      <c r="R49" s="40"/>
      <c r="S49" s="95"/>
      <c r="T49" s="40"/>
      <c r="U49" s="49"/>
      <c r="V49" s="49"/>
      <c r="W49" s="40"/>
      <c r="X49" s="95"/>
      <c r="Y49" s="40"/>
      <c r="Z49" s="72"/>
      <c r="AA49" s="70"/>
      <c r="AB49" s="71"/>
      <c r="AC49" s="70">
        <f>E49-AA49</f>
        <v>0</v>
      </c>
      <c r="AD49" s="67"/>
      <c r="AE49" s="59">
        <f t="shared" ref="AE49:AE50" si="12">17.5*AC49</f>
        <v>0</v>
      </c>
      <c r="AF49" s="67"/>
      <c r="AG49" s="59">
        <f t="shared" ref="AG49:AG50" si="13">AE49-(AK49+AR49)</f>
        <v>0</v>
      </c>
      <c r="AH49" s="67"/>
      <c r="AI49" s="70"/>
      <c r="AJ49" s="67"/>
      <c r="AK49" s="59">
        <f t="shared" ref="AK49:AK50" si="14">S49+AI49</f>
        <v>0</v>
      </c>
      <c r="AL49" s="67"/>
      <c r="AM49" s="70"/>
      <c r="AN49" s="70"/>
      <c r="AO49" s="67"/>
      <c r="AP49" s="70"/>
      <c r="AQ49" s="67"/>
      <c r="AR49" s="59">
        <f t="shared" ref="AR49:AR50" si="15">X49+AP49</f>
        <v>0</v>
      </c>
      <c r="AS49" s="67"/>
      <c r="AT49" s="70"/>
      <c r="AU49" s="70"/>
      <c r="AV49" s="40"/>
      <c r="AW49" s="40" t="str">
        <f t="shared" ref="AW49:AW50" si="16">IF((AR49+AK49+AG49)=AE49,"ok","errore")</f>
        <v>ok</v>
      </c>
    </row>
    <row r="50" spans="1:49" s="35" customFormat="1">
      <c r="A50" s="49"/>
      <c r="B50" s="40"/>
      <c r="C50" s="49"/>
      <c r="D50" s="50"/>
      <c r="E50" s="49"/>
      <c r="F50" s="50"/>
      <c r="G50" s="50"/>
      <c r="H50" s="59">
        <f>17.5*E50</f>
        <v>0</v>
      </c>
      <c r="I50" s="42"/>
      <c r="J50" s="94"/>
      <c r="K50" s="106" t="s">
        <v>239</v>
      </c>
      <c r="L50" s="92"/>
      <c r="M50" s="40"/>
      <c r="N50" s="59">
        <f t="shared" si="11"/>
        <v>0</v>
      </c>
      <c r="O50" s="40"/>
      <c r="P50" s="49"/>
      <c r="Q50" s="49"/>
      <c r="R50" s="40"/>
      <c r="S50" s="95"/>
      <c r="T50" s="40"/>
      <c r="U50" s="49"/>
      <c r="V50" s="49"/>
      <c r="W50" s="40"/>
      <c r="X50" s="95"/>
      <c r="Y50" s="40"/>
      <c r="Z50" s="72"/>
      <c r="AA50" s="70"/>
      <c r="AB50" s="71"/>
      <c r="AC50" s="70">
        <f>E50-AA50</f>
        <v>0</v>
      </c>
      <c r="AD50" s="67"/>
      <c r="AE50" s="59">
        <f t="shared" si="12"/>
        <v>0</v>
      </c>
      <c r="AF50" s="67"/>
      <c r="AG50" s="59">
        <f t="shared" si="13"/>
        <v>0</v>
      </c>
      <c r="AH50" s="67"/>
      <c r="AI50" s="70"/>
      <c r="AJ50" s="67"/>
      <c r="AK50" s="59">
        <f t="shared" si="14"/>
        <v>0</v>
      </c>
      <c r="AL50" s="67"/>
      <c r="AM50" s="70"/>
      <c r="AN50" s="70"/>
      <c r="AO50" s="67"/>
      <c r="AP50" s="70"/>
      <c r="AQ50" s="67"/>
      <c r="AR50" s="59">
        <f t="shared" si="15"/>
        <v>0</v>
      </c>
      <c r="AS50" s="67"/>
      <c r="AT50" s="70"/>
      <c r="AU50" s="70"/>
      <c r="AV50" s="40"/>
      <c r="AW50" s="40" t="str">
        <f t="shared" si="16"/>
        <v>ok</v>
      </c>
    </row>
    <row r="51" spans="1:49" s="35" customFormat="1">
      <c r="A51" s="43" t="s">
        <v>3</v>
      </c>
      <c r="B51" s="43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72"/>
      <c r="AA51" s="64"/>
      <c r="AB51" s="64"/>
      <c r="AC51" s="64"/>
      <c r="AD51" s="64"/>
      <c r="AE51" s="64"/>
      <c r="AF51" s="72"/>
      <c r="AG51" s="72"/>
      <c r="AH51" s="72"/>
      <c r="AI51" s="68" t="s">
        <v>293</v>
      </c>
      <c r="AJ51" s="67"/>
      <c r="AK51" s="67"/>
      <c r="AL51" s="67"/>
      <c r="AM51" s="71"/>
      <c r="AN51" s="71"/>
      <c r="AO51" s="67"/>
      <c r="AP51" s="68" t="s">
        <v>293</v>
      </c>
      <c r="AQ51" s="67"/>
      <c r="AR51" s="67"/>
      <c r="AS51" s="67"/>
      <c r="AT51" s="71"/>
      <c r="AU51" s="71"/>
    </row>
    <row r="52" spans="1:49" s="43" customFormat="1" ht="8.25">
      <c r="H52" s="44"/>
      <c r="I52" s="45"/>
      <c r="J52" s="45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9"/>
      <c r="AN52" s="69"/>
      <c r="AO52" s="68"/>
      <c r="AP52" s="68"/>
      <c r="AQ52" s="68"/>
      <c r="AR52" s="68"/>
      <c r="AS52" s="68"/>
      <c r="AT52" s="69"/>
      <c r="AU52" s="69"/>
    </row>
    <row r="53" spans="1:49" s="35" customFormat="1">
      <c r="A53" s="47" t="s">
        <v>320</v>
      </c>
      <c r="B53" s="47"/>
      <c r="C53" s="40"/>
      <c r="D53" s="40"/>
      <c r="E53" s="40"/>
      <c r="F53" s="40"/>
      <c r="G53" s="40"/>
      <c r="H53" s="41"/>
      <c r="I53" s="42"/>
      <c r="J53" s="42"/>
      <c r="Z53" s="72"/>
      <c r="AA53" s="64"/>
      <c r="AB53" s="64"/>
      <c r="AC53" s="64"/>
      <c r="AD53" s="64"/>
      <c r="AE53" s="64"/>
      <c r="AF53" s="72"/>
      <c r="AG53" s="72"/>
      <c r="AH53" s="72"/>
      <c r="AI53" s="72"/>
      <c r="AJ53" s="72"/>
      <c r="AK53" s="72"/>
      <c r="AL53" s="72"/>
      <c r="AM53" s="77"/>
      <c r="AN53" s="77"/>
      <c r="AO53" s="72"/>
      <c r="AP53" s="72"/>
      <c r="AQ53" s="72"/>
      <c r="AR53" s="72"/>
      <c r="AS53" s="72"/>
      <c r="AT53" s="77"/>
      <c r="AU53" s="77"/>
    </row>
    <row r="54" spans="1:49" s="35" customFormat="1">
      <c r="A54" s="43" t="s">
        <v>7</v>
      </c>
      <c r="B54" s="43"/>
      <c r="C54" s="43" t="s">
        <v>0</v>
      </c>
      <c r="D54" s="43"/>
      <c r="E54" s="48"/>
      <c r="F54" s="43"/>
      <c r="G54" s="43"/>
      <c r="H54" s="44" t="s">
        <v>282</v>
      </c>
      <c r="I54" s="45"/>
      <c r="J54" s="45"/>
      <c r="K54" s="40" t="s">
        <v>238</v>
      </c>
      <c r="L54" s="40"/>
      <c r="M54" s="40"/>
      <c r="N54" s="43" t="s">
        <v>283</v>
      </c>
      <c r="O54" s="40"/>
      <c r="P54" s="40" t="s">
        <v>321</v>
      </c>
      <c r="Q54" s="40" t="s">
        <v>6</v>
      </c>
      <c r="R54" s="43"/>
      <c r="S54" s="43" t="s">
        <v>326</v>
      </c>
      <c r="T54" s="43"/>
      <c r="U54" s="40" t="s">
        <v>322</v>
      </c>
      <c r="V54" s="40" t="s">
        <v>6</v>
      </c>
      <c r="W54" s="43"/>
      <c r="X54" s="43" t="s">
        <v>327</v>
      </c>
      <c r="Y54" s="40"/>
      <c r="Z54" s="72"/>
      <c r="AA54" s="72"/>
      <c r="AB54" s="68"/>
      <c r="AC54" s="68" t="s">
        <v>259</v>
      </c>
      <c r="AD54" s="68"/>
      <c r="AE54" s="68" t="s">
        <v>257</v>
      </c>
      <c r="AF54" s="68"/>
      <c r="AG54" s="68" t="s">
        <v>287</v>
      </c>
      <c r="AH54" s="68"/>
      <c r="AI54" s="68" t="s">
        <v>286</v>
      </c>
      <c r="AJ54" s="68"/>
      <c r="AK54" s="68" t="s">
        <v>288</v>
      </c>
      <c r="AL54" s="68"/>
      <c r="AM54" s="69" t="s">
        <v>289</v>
      </c>
      <c r="AN54" s="77"/>
      <c r="AO54" s="68"/>
      <c r="AP54" s="68" t="s">
        <v>290</v>
      </c>
      <c r="AQ54" s="68"/>
      <c r="AR54" s="68" t="s">
        <v>291</v>
      </c>
      <c r="AS54" s="68"/>
      <c r="AT54" s="69" t="s">
        <v>292</v>
      </c>
      <c r="AU54" s="77"/>
      <c r="AV54" s="43"/>
      <c r="AW54" s="43"/>
    </row>
    <row r="55" spans="1:49" s="35" customFormat="1">
      <c r="A55" s="49"/>
      <c r="B55" s="40"/>
      <c r="C55" s="49"/>
      <c r="D55" s="50"/>
      <c r="E55" s="50"/>
      <c r="F55" s="50"/>
      <c r="G55" s="50"/>
      <c r="H55" s="51"/>
      <c r="I55" s="42"/>
      <c r="J55" s="100"/>
      <c r="K55" s="106" t="s">
        <v>239</v>
      </c>
      <c r="L55" s="92"/>
      <c r="M55" s="40"/>
      <c r="N55" s="59">
        <f>H55-(S55+X55)</f>
        <v>0</v>
      </c>
      <c r="O55" s="40"/>
      <c r="P55" s="49"/>
      <c r="Q55" s="49"/>
      <c r="R55" s="40"/>
      <c r="S55" s="95"/>
      <c r="T55" s="40"/>
      <c r="U55" s="49"/>
      <c r="V55" s="49"/>
      <c r="W55" s="40"/>
      <c r="X55" s="95"/>
      <c r="Y55" s="40"/>
      <c r="Z55" s="72"/>
      <c r="AA55" s="72"/>
      <c r="AB55" s="71"/>
      <c r="AC55" s="70"/>
      <c r="AD55" s="67"/>
      <c r="AE55" s="59">
        <f>H55-AC55</f>
        <v>0</v>
      </c>
      <c r="AF55" s="67"/>
      <c r="AG55" s="59">
        <f>AE55-(AK55+AR55)</f>
        <v>0</v>
      </c>
      <c r="AH55" s="67"/>
      <c r="AI55" s="70"/>
      <c r="AJ55" s="67"/>
      <c r="AK55" s="59">
        <f>S55+AI55</f>
        <v>0</v>
      </c>
      <c r="AL55" s="67"/>
      <c r="AM55" s="70"/>
      <c r="AN55" s="70"/>
      <c r="AO55" s="67"/>
      <c r="AP55" s="70"/>
      <c r="AQ55" s="67"/>
      <c r="AR55" s="59">
        <f>X55+AP55</f>
        <v>0</v>
      </c>
      <c r="AS55" s="67"/>
      <c r="AT55" s="70"/>
      <c r="AU55" s="70"/>
      <c r="AV55" s="40"/>
      <c r="AW55" s="40" t="str">
        <f>IF((AR55+AK55+AG55)=AE55,"ok","errore")</f>
        <v>ok</v>
      </c>
    </row>
    <row r="56" spans="1:49" s="35" customFormat="1">
      <c r="A56" s="49"/>
      <c r="B56" s="40"/>
      <c r="C56" s="49"/>
      <c r="D56" s="50"/>
      <c r="E56" s="50"/>
      <c r="F56" s="50"/>
      <c r="G56" s="50"/>
      <c r="H56" s="51"/>
      <c r="I56" s="42"/>
      <c r="J56" s="100"/>
      <c r="K56" s="106" t="s">
        <v>239</v>
      </c>
      <c r="L56" s="92"/>
      <c r="M56" s="40"/>
      <c r="N56" s="59">
        <f t="shared" ref="N56:N58" si="17">H56-(S56+X56)</f>
        <v>0</v>
      </c>
      <c r="O56" s="40"/>
      <c r="P56" s="49"/>
      <c r="Q56" s="49"/>
      <c r="R56" s="40"/>
      <c r="S56" s="95"/>
      <c r="T56" s="40"/>
      <c r="U56" s="49"/>
      <c r="V56" s="49"/>
      <c r="W56" s="40"/>
      <c r="X56" s="95"/>
      <c r="Y56" s="40"/>
      <c r="Z56" s="72"/>
      <c r="AA56" s="72"/>
      <c r="AB56" s="71"/>
      <c r="AC56" s="70"/>
      <c r="AD56" s="67"/>
      <c r="AE56" s="59">
        <f t="shared" ref="AE56:AE58" si="18">H56-AC56</f>
        <v>0</v>
      </c>
      <c r="AF56" s="67"/>
      <c r="AG56" s="59">
        <f>AE56-(AK56+AR56)</f>
        <v>0</v>
      </c>
      <c r="AH56" s="67"/>
      <c r="AI56" s="70"/>
      <c r="AJ56" s="67"/>
      <c r="AK56" s="59">
        <f>S56+AI56</f>
        <v>0</v>
      </c>
      <c r="AL56" s="67"/>
      <c r="AM56" s="70"/>
      <c r="AN56" s="70"/>
      <c r="AO56" s="67"/>
      <c r="AP56" s="70"/>
      <c r="AQ56" s="67"/>
      <c r="AR56" s="59">
        <f>X56+AP56</f>
        <v>0</v>
      </c>
      <c r="AS56" s="67"/>
      <c r="AT56" s="70"/>
      <c r="AU56" s="70"/>
      <c r="AV56" s="40"/>
      <c r="AW56" s="40" t="str">
        <f>IF((AR56+AK56+AG56)=AE56,"ok","errore")</f>
        <v>ok</v>
      </c>
    </row>
    <row r="57" spans="1:49" s="35" customFormat="1">
      <c r="A57" s="49"/>
      <c r="B57" s="40"/>
      <c r="C57" s="49"/>
      <c r="D57" s="50"/>
      <c r="E57" s="50"/>
      <c r="F57" s="50"/>
      <c r="G57" s="50"/>
      <c r="H57" s="51"/>
      <c r="I57" s="42"/>
      <c r="J57" s="100"/>
      <c r="K57" s="106" t="s">
        <v>239</v>
      </c>
      <c r="L57" s="92"/>
      <c r="M57" s="40"/>
      <c r="N57" s="59">
        <f t="shared" si="17"/>
        <v>0</v>
      </c>
      <c r="O57" s="40"/>
      <c r="P57" s="49"/>
      <c r="Q57" s="49"/>
      <c r="R57" s="40"/>
      <c r="S57" s="95"/>
      <c r="T57" s="40"/>
      <c r="U57" s="49"/>
      <c r="V57" s="49"/>
      <c r="W57" s="40"/>
      <c r="X57" s="95"/>
      <c r="Y57" s="40"/>
      <c r="Z57" s="72"/>
      <c r="AA57" s="72"/>
      <c r="AB57" s="71"/>
      <c r="AC57" s="70"/>
      <c r="AD57" s="67"/>
      <c r="AE57" s="59">
        <f t="shared" si="18"/>
        <v>0</v>
      </c>
      <c r="AF57" s="72"/>
      <c r="AG57" s="59">
        <f t="shared" ref="AG57:AG58" si="19">AE57-(AK57+AR57)</f>
        <v>0</v>
      </c>
      <c r="AH57" s="72"/>
      <c r="AI57" s="70"/>
      <c r="AJ57" s="72"/>
      <c r="AK57" s="59">
        <f t="shared" ref="AK57:AK58" si="20">S57+AI57</f>
        <v>0</v>
      </c>
      <c r="AL57" s="72"/>
      <c r="AM57" s="70"/>
      <c r="AN57" s="70"/>
      <c r="AO57" s="72"/>
      <c r="AP57" s="70"/>
      <c r="AQ57" s="72"/>
      <c r="AR57" s="59">
        <f t="shared" ref="AR57:AR58" si="21">X57+AP57</f>
        <v>0</v>
      </c>
      <c r="AS57" s="72"/>
      <c r="AT57" s="70"/>
      <c r="AU57" s="70"/>
      <c r="AW57" s="40" t="str">
        <f t="shared" ref="AW57:AW58" si="22">IF((AR57+AK57+AG57)=AE57,"ok","errore")</f>
        <v>ok</v>
      </c>
    </row>
    <row r="58" spans="1:49" s="35" customFormat="1">
      <c r="A58" s="49"/>
      <c r="B58" s="40"/>
      <c r="C58" s="49"/>
      <c r="D58" s="50"/>
      <c r="E58" s="50"/>
      <c r="F58" s="50"/>
      <c r="G58" s="50"/>
      <c r="H58" s="51"/>
      <c r="I58" s="42"/>
      <c r="J58" s="100"/>
      <c r="K58" s="106" t="s">
        <v>239</v>
      </c>
      <c r="L58" s="92"/>
      <c r="M58" s="40"/>
      <c r="N58" s="59">
        <f t="shared" si="17"/>
        <v>0</v>
      </c>
      <c r="O58" s="40"/>
      <c r="P58" s="49"/>
      <c r="Q58" s="49"/>
      <c r="R58" s="40"/>
      <c r="S58" s="95"/>
      <c r="T58" s="40"/>
      <c r="U58" s="49"/>
      <c r="V58" s="49"/>
      <c r="W58" s="40"/>
      <c r="X58" s="95"/>
      <c r="Y58" s="40"/>
      <c r="Z58" s="72"/>
      <c r="AA58" s="72"/>
      <c r="AB58" s="71"/>
      <c r="AC58" s="70"/>
      <c r="AD58" s="67"/>
      <c r="AE58" s="59">
        <f t="shared" si="18"/>
        <v>0</v>
      </c>
      <c r="AF58" s="72"/>
      <c r="AG58" s="59">
        <f t="shared" si="19"/>
        <v>0</v>
      </c>
      <c r="AH58" s="72"/>
      <c r="AI58" s="70"/>
      <c r="AJ58" s="72"/>
      <c r="AK58" s="59">
        <f t="shared" si="20"/>
        <v>0</v>
      </c>
      <c r="AL58" s="72"/>
      <c r="AM58" s="70"/>
      <c r="AN58" s="70"/>
      <c r="AO58" s="72"/>
      <c r="AP58" s="70"/>
      <c r="AQ58" s="72"/>
      <c r="AR58" s="59">
        <f t="shared" si="21"/>
        <v>0</v>
      </c>
      <c r="AS58" s="72"/>
      <c r="AT58" s="70"/>
      <c r="AU58" s="70"/>
      <c r="AW58" s="40" t="str">
        <f t="shared" si="22"/>
        <v>ok</v>
      </c>
    </row>
    <row r="59" spans="1:49" s="35" customFormat="1">
      <c r="A59" s="43" t="s">
        <v>3</v>
      </c>
      <c r="B59" s="43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72"/>
      <c r="AA59" s="64"/>
      <c r="AB59" s="64"/>
      <c r="AC59" s="64"/>
      <c r="AD59" s="64"/>
      <c r="AE59" s="64"/>
      <c r="AF59" s="72"/>
      <c r="AG59" s="72"/>
      <c r="AH59" s="72"/>
      <c r="AI59" s="68" t="s">
        <v>293</v>
      </c>
      <c r="AJ59" s="67"/>
      <c r="AK59" s="67"/>
      <c r="AL59" s="67"/>
      <c r="AM59" s="71"/>
      <c r="AN59" s="71"/>
      <c r="AO59" s="67"/>
      <c r="AP59" s="68" t="s">
        <v>293</v>
      </c>
      <c r="AQ59" s="67"/>
      <c r="AR59" s="67"/>
      <c r="AS59" s="67"/>
      <c r="AT59" s="71"/>
      <c r="AU59" s="71"/>
    </row>
    <row r="60" spans="1:49" s="43" customFormat="1" ht="8.25">
      <c r="H60" s="44"/>
      <c r="I60" s="45"/>
      <c r="J60" s="45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9"/>
      <c r="AN60" s="69"/>
      <c r="AO60" s="68"/>
      <c r="AP60" s="68"/>
      <c r="AQ60" s="68"/>
      <c r="AR60" s="68"/>
      <c r="AS60" s="68"/>
      <c r="AT60" s="69"/>
      <c r="AU60" s="69"/>
    </row>
    <row r="61" spans="1:49" s="35" customFormat="1">
      <c r="A61" s="47" t="s">
        <v>19</v>
      </c>
      <c r="B61" s="47"/>
      <c r="C61" s="40"/>
      <c r="D61" s="40"/>
      <c r="E61" s="40"/>
      <c r="F61" s="40"/>
      <c r="G61" s="40"/>
      <c r="H61" s="41"/>
      <c r="I61" s="42"/>
      <c r="J61" s="42"/>
      <c r="Z61" s="72"/>
      <c r="AA61" s="64"/>
      <c r="AB61" s="64"/>
      <c r="AC61" s="64"/>
      <c r="AD61" s="64"/>
      <c r="AE61" s="64"/>
      <c r="AF61" s="72"/>
      <c r="AG61" s="72"/>
      <c r="AH61" s="72"/>
      <c r="AI61" s="72"/>
      <c r="AJ61" s="72"/>
      <c r="AK61" s="72"/>
      <c r="AL61" s="72"/>
      <c r="AM61" s="77"/>
      <c r="AN61" s="77"/>
      <c r="AO61" s="72"/>
      <c r="AP61" s="72"/>
      <c r="AQ61" s="72"/>
      <c r="AR61" s="72"/>
      <c r="AS61" s="72"/>
      <c r="AT61" s="77"/>
      <c r="AU61" s="77"/>
    </row>
    <row r="62" spans="1:49" s="35" customFormat="1">
      <c r="A62" s="43" t="s">
        <v>7</v>
      </c>
      <c r="B62" s="43"/>
      <c r="C62" s="43" t="s">
        <v>0</v>
      </c>
      <c r="D62" s="43"/>
      <c r="E62" s="43" t="s">
        <v>14</v>
      </c>
      <c r="F62" s="43"/>
      <c r="G62" s="43"/>
      <c r="H62" s="44" t="s">
        <v>282</v>
      </c>
      <c r="I62" s="45"/>
      <c r="J62" s="93"/>
      <c r="K62" s="40" t="s">
        <v>238</v>
      </c>
      <c r="L62" s="40"/>
      <c r="M62" s="43"/>
      <c r="N62" s="43" t="s">
        <v>283</v>
      </c>
      <c r="O62" s="43"/>
      <c r="P62" s="40" t="s">
        <v>284</v>
      </c>
      <c r="Q62" s="40" t="s">
        <v>6</v>
      </c>
      <c r="R62" s="43"/>
      <c r="S62" s="43" t="s">
        <v>326</v>
      </c>
      <c r="T62" s="43"/>
      <c r="U62" s="40" t="s">
        <v>285</v>
      </c>
      <c r="V62" s="40" t="s">
        <v>6</v>
      </c>
      <c r="W62" s="43"/>
      <c r="X62" s="43" t="s">
        <v>327</v>
      </c>
      <c r="Y62" s="43"/>
      <c r="Z62" s="72"/>
      <c r="AA62" s="68" t="s">
        <v>256</v>
      </c>
      <c r="AB62" s="68"/>
      <c r="AC62" s="68" t="s">
        <v>258</v>
      </c>
      <c r="AD62" s="68"/>
      <c r="AE62" s="68" t="s">
        <v>257</v>
      </c>
      <c r="AF62" s="72"/>
      <c r="AG62" s="68" t="s">
        <v>287</v>
      </c>
      <c r="AH62" s="68"/>
      <c r="AI62" s="68" t="s">
        <v>286</v>
      </c>
      <c r="AJ62" s="68"/>
      <c r="AK62" s="68" t="s">
        <v>288</v>
      </c>
      <c r="AL62" s="68"/>
      <c r="AM62" s="69" t="s">
        <v>289</v>
      </c>
      <c r="AN62" s="77"/>
      <c r="AO62" s="68"/>
      <c r="AP62" s="68" t="s">
        <v>290</v>
      </c>
      <c r="AQ62" s="68"/>
      <c r="AR62" s="68" t="s">
        <v>291</v>
      </c>
      <c r="AS62" s="68"/>
      <c r="AT62" s="69" t="s">
        <v>292</v>
      </c>
      <c r="AU62" s="77"/>
      <c r="AV62" s="43"/>
      <c r="AW62" s="43"/>
    </row>
    <row r="63" spans="1:49" s="35" customFormat="1">
      <c r="A63" s="49"/>
      <c r="B63" s="40"/>
      <c r="C63" s="49"/>
      <c r="D63" s="50"/>
      <c r="E63" s="49"/>
      <c r="F63" s="50" t="s">
        <v>22</v>
      </c>
      <c r="G63" s="50"/>
      <c r="H63" s="59">
        <f>12.5*E63</f>
        <v>0</v>
      </c>
      <c r="I63" s="42"/>
      <c r="J63" s="94"/>
      <c r="K63" s="91" t="s">
        <v>239</v>
      </c>
      <c r="L63" s="92"/>
      <c r="M63" s="40"/>
      <c r="N63" s="59">
        <f>H63-(S63+X63)</f>
        <v>0</v>
      </c>
      <c r="O63" s="40"/>
      <c r="P63" s="49"/>
      <c r="Q63" s="49"/>
      <c r="R63" s="40"/>
      <c r="S63" s="95"/>
      <c r="T63" s="40"/>
      <c r="U63" s="49"/>
      <c r="V63" s="49"/>
      <c r="W63" s="40"/>
      <c r="X63" s="95"/>
      <c r="Y63" s="40"/>
      <c r="Z63" s="72"/>
      <c r="AA63" s="70"/>
      <c r="AB63" s="71"/>
      <c r="AC63" s="70">
        <f>E63-AA63</f>
        <v>0</v>
      </c>
      <c r="AD63" s="67"/>
      <c r="AE63" s="59">
        <f>12.5*AC63</f>
        <v>0</v>
      </c>
      <c r="AF63" s="72"/>
      <c r="AG63" s="59">
        <f>AE63-(AK63+AR63)</f>
        <v>0</v>
      </c>
      <c r="AH63" s="67"/>
      <c r="AI63" s="70"/>
      <c r="AJ63" s="67"/>
      <c r="AK63" s="59">
        <f>S63+AI63</f>
        <v>0</v>
      </c>
      <c r="AL63" s="67"/>
      <c r="AM63" s="70"/>
      <c r="AN63" s="70"/>
      <c r="AO63" s="67"/>
      <c r="AP63" s="70"/>
      <c r="AQ63" s="67"/>
      <c r="AR63" s="59">
        <f>X63+AP63</f>
        <v>0</v>
      </c>
      <c r="AS63" s="67"/>
      <c r="AT63" s="70"/>
      <c r="AU63" s="70"/>
      <c r="AV63" s="40"/>
      <c r="AW63" s="40" t="str">
        <f>IF((AR63+AK63+AG63)=AE63,"ok","errore")</f>
        <v>ok</v>
      </c>
    </row>
    <row r="64" spans="1:49" s="35" customFormat="1">
      <c r="A64" s="49"/>
      <c r="B64" s="40"/>
      <c r="C64" s="49"/>
      <c r="D64" s="50"/>
      <c r="E64" s="49"/>
      <c r="F64" s="50" t="s">
        <v>23</v>
      </c>
      <c r="G64" s="50"/>
      <c r="H64" s="59">
        <f>14.5*E64</f>
        <v>0</v>
      </c>
      <c r="I64" s="42"/>
      <c r="J64" s="94"/>
      <c r="K64" s="91" t="s">
        <v>239</v>
      </c>
      <c r="L64" s="92"/>
      <c r="M64" s="40"/>
      <c r="N64" s="59">
        <f t="shared" ref="N64:N65" si="23">H64-(S64+X64)</f>
        <v>0</v>
      </c>
      <c r="O64" s="40"/>
      <c r="P64" s="49"/>
      <c r="Q64" s="49"/>
      <c r="R64" s="40"/>
      <c r="S64" s="95"/>
      <c r="T64" s="40"/>
      <c r="U64" s="49"/>
      <c r="V64" s="49"/>
      <c r="W64" s="40"/>
      <c r="X64" s="95"/>
      <c r="Y64" s="40"/>
      <c r="Z64" s="72"/>
      <c r="AA64" s="70"/>
      <c r="AB64" s="71"/>
      <c r="AC64" s="70">
        <f>E64-AA64</f>
        <v>0</v>
      </c>
      <c r="AD64" s="67"/>
      <c r="AE64" s="59">
        <f>14.5*AC64</f>
        <v>0</v>
      </c>
      <c r="AF64" s="72"/>
      <c r="AG64" s="59">
        <f>AE64-(AK64+AR64)</f>
        <v>0</v>
      </c>
      <c r="AH64" s="67"/>
      <c r="AI64" s="70"/>
      <c r="AJ64" s="67"/>
      <c r="AK64" s="59">
        <f>S64+AI64</f>
        <v>0</v>
      </c>
      <c r="AL64" s="67"/>
      <c r="AM64" s="70"/>
      <c r="AN64" s="70"/>
      <c r="AO64" s="67"/>
      <c r="AP64" s="70"/>
      <c r="AQ64" s="67"/>
      <c r="AR64" s="59">
        <f>X64+AP64</f>
        <v>0</v>
      </c>
      <c r="AS64" s="67"/>
      <c r="AT64" s="70"/>
      <c r="AU64" s="70"/>
      <c r="AV64" s="40"/>
      <c r="AW64" s="40" t="str">
        <f>IF((AR64+AK64+AG64)=AE64,"ok","errore")</f>
        <v>ok</v>
      </c>
    </row>
    <row r="65" spans="1:49" s="35" customFormat="1">
      <c r="A65" s="49"/>
      <c r="B65" s="40"/>
      <c r="C65" s="49"/>
      <c r="D65" s="50"/>
      <c r="E65" s="49"/>
      <c r="F65" s="50" t="s">
        <v>24</v>
      </c>
      <c r="G65" s="50"/>
      <c r="H65" s="59">
        <f>18.5*E65</f>
        <v>0</v>
      </c>
      <c r="I65" s="42"/>
      <c r="J65" s="94"/>
      <c r="K65" s="91" t="s">
        <v>239</v>
      </c>
      <c r="L65" s="92"/>
      <c r="M65" s="40"/>
      <c r="N65" s="59">
        <f t="shared" si="23"/>
        <v>0</v>
      </c>
      <c r="O65" s="40"/>
      <c r="P65" s="49"/>
      <c r="Q65" s="49"/>
      <c r="R65" s="40"/>
      <c r="S65" s="95"/>
      <c r="T65" s="40"/>
      <c r="U65" s="49"/>
      <c r="V65" s="49"/>
      <c r="W65" s="40"/>
      <c r="X65" s="95"/>
      <c r="Y65" s="40"/>
      <c r="Z65" s="72"/>
      <c r="AA65" s="70"/>
      <c r="AB65" s="71"/>
      <c r="AC65" s="70">
        <f>E65-AA65</f>
        <v>0</v>
      </c>
      <c r="AD65" s="67"/>
      <c r="AE65" s="59">
        <f>18.5*AC65</f>
        <v>0</v>
      </c>
      <c r="AF65" s="72"/>
      <c r="AG65" s="59">
        <f t="shared" ref="AG65" si="24">AE65-(AK65+AR65)</f>
        <v>0</v>
      </c>
      <c r="AH65" s="72"/>
      <c r="AI65" s="70"/>
      <c r="AJ65" s="72"/>
      <c r="AK65" s="59">
        <f t="shared" ref="AK65" si="25">S65+AI65</f>
        <v>0</v>
      </c>
      <c r="AL65" s="72"/>
      <c r="AM65" s="70"/>
      <c r="AN65" s="70"/>
      <c r="AO65" s="72"/>
      <c r="AP65" s="70"/>
      <c r="AQ65" s="72"/>
      <c r="AR65" s="59">
        <f t="shared" ref="AR65" si="26">X65+AP65</f>
        <v>0</v>
      </c>
      <c r="AS65" s="72"/>
      <c r="AT65" s="70"/>
      <c r="AU65" s="70"/>
      <c r="AW65" s="40" t="str">
        <f t="shared" ref="AW65" si="27">IF((AR65+AK65+AG65)=AE65,"ok","errore")</f>
        <v>ok</v>
      </c>
    </row>
    <row r="66" spans="1:49" s="35" customFormat="1">
      <c r="A66" s="43"/>
      <c r="B66" s="43"/>
      <c r="H66" s="37"/>
      <c r="I66" s="38"/>
      <c r="J66" s="38"/>
      <c r="Z66" s="72"/>
      <c r="AA66" s="64"/>
      <c r="AB66" s="64"/>
      <c r="AC66" s="64"/>
      <c r="AD66" s="64"/>
      <c r="AE66" s="64"/>
      <c r="AF66" s="72"/>
      <c r="AG66" s="72"/>
      <c r="AH66" s="72"/>
      <c r="AI66" s="68" t="s">
        <v>293</v>
      </c>
      <c r="AJ66" s="67"/>
      <c r="AK66" s="67"/>
      <c r="AL66" s="67"/>
      <c r="AM66" s="71"/>
      <c r="AN66" s="71"/>
      <c r="AO66" s="67"/>
      <c r="AP66" s="68" t="s">
        <v>293</v>
      </c>
      <c r="AQ66" s="67"/>
      <c r="AR66" s="67"/>
      <c r="AS66" s="67"/>
      <c r="AT66" s="71"/>
      <c r="AU66" s="71"/>
    </row>
    <row r="67" spans="1:49" s="35" customFormat="1">
      <c r="H67" s="59">
        <f>SUM(H15:H18)+SUM(H23:H24)+SUM(H29:H30)+SUM(H35:H36)+SUM(H41:H42)+SUM(H47:H50)+SUM(H55:H58)+SUM(H63:H65)</f>
        <v>0</v>
      </c>
      <c r="I67" s="42"/>
      <c r="J67" s="42"/>
      <c r="N67" s="59">
        <f>SUM(N15:N18)+SUM(N23:N24)+SUM(N29:N30)+SUM(N35:N36)+SUM(N41:N42)+SUM(N47:N50)+SUM(N55:N58)+SUM(N63:N65)</f>
        <v>0</v>
      </c>
      <c r="S67" s="59">
        <f>SUM(S15:S18)+SUM(S23:S24)+SUM(S29:S30)+SUM(S35:S36)+SUM(S41:S42)+SUM(S47:S50)+SUM(S55:S58)+SUM(S63:S65)</f>
        <v>0</v>
      </c>
      <c r="X67" s="59">
        <f>SUM(X15:X18)+SUM(X23:X24)+SUM(X29:X30)+SUM(X35:X36)+SUM(X41:X42)+SUM(X47:X50)+SUM(X55:X58)+SUM(X63:X65)</f>
        <v>0</v>
      </c>
      <c r="Z67" s="72"/>
      <c r="AA67" s="64"/>
      <c r="AB67" s="64"/>
      <c r="AC67" s="64"/>
      <c r="AD67" s="64"/>
      <c r="AE67" s="59">
        <f>SUM(AE15:AE18)+SUM(AE23:AE24)+SUM(AE29:AE30)+SUM(AE35:AE36)+SUM(AE41:AE42)+SUM(AE47:AE50)+SUM(AE55:AE58)+SUM(AE63:AE65)</f>
        <v>0</v>
      </c>
      <c r="AF67" s="72"/>
      <c r="AG67" s="59">
        <f>SUM(AG15:AG18)+SUM(AG23:AG24)+SUM(AG29:AG30)+SUM(AG35:AG36)+SUM(AG41:AG42)+SUM(AG47:AG50)+SUM(AG55:AG58)+SUM(AG63:AG65)</f>
        <v>0</v>
      </c>
      <c r="AH67" s="72"/>
      <c r="AI67" s="72"/>
      <c r="AJ67" s="72"/>
      <c r="AK67" s="59">
        <f>SUM(AK15:AK18)+SUM(AK23:AK24)+SUM(AK29:AK30)+SUM(AK35:AK36)+SUM(AK41:AK42)+SUM(AK47:AK50)+SUM(AK55:AK58)+SUM(AK63:AK65)</f>
        <v>0</v>
      </c>
      <c r="AL67" s="72"/>
      <c r="AM67" s="77"/>
      <c r="AN67" s="77"/>
      <c r="AO67" s="72"/>
      <c r="AP67" s="72"/>
      <c r="AQ67" s="72"/>
      <c r="AR67" s="59">
        <f>SUM(AR15:AR18)+SUM(AR23:AR24)+SUM(AR29:AR30)+SUM(AR35:AR36)+SUM(AR41:AR42)+SUM(AR47:AR50)+SUM(AR55:AR58)+SUM(AR63:AR65)</f>
        <v>0</v>
      </c>
      <c r="AS67" s="72"/>
      <c r="AT67" s="77"/>
      <c r="AU67" s="77"/>
    </row>
    <row r="68" spans="1:49" s="35" customFormat="1" ht="6.75" customHeight="1">
      <c r="H68" s="42"/>
      <c r="I68" s="42"/>
      <c r="J68" s="42"/>
      <c r="Z68" s="72"/>
      <c r="AA68" s="64"/>
      <c r="AB68" s="64"/>
      <c r="AC68" s="64"/>
      <c r="AD68" s="64"/>
      <c r="AE68" s="64"/>
      <c r="AF68" s="72"/>
      <c r="AG68" s="72"/>
      <c r="AH68" s="72"/>
      <c r="AI68" s="72"/>
      <c r="AJ68" s="72"/>
      <c r="AK68" s="72"/>
      <c r="AL68" s="72"/>
      <c r="AM68" s="77"/>
      <c r="AN68" s="77"/>
      <c r="AO68" s="72"/>
      <c r="AP68" s="72"/>
      <c r="AQ68" s="72"/>
      <c r="AR68" s="72"/>
      <c r="AS68" s="72"/>
      <c r="AT68" s="77"/>
      <c r="AU68" s="77"/>
    </row>
    <row r="69" spans="1:49" s="40" customFormat="1" ht="11.25">
      <c r="A69" s="55" t="s">
        <v>9</v>
      </c>
      <c r="B69" s="46"/>
      <c r="H69" s="41"/>
      <c r="I69" s="42"/>
      <c r="J69" s="42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71"/>
      <c r="AN69" s="71"/>
      <c r="AO69" s="67"/>
      <c r="AP69" s="67"/>
      <c r="AQ69" s="67"/>
      <c r="AR69" s="67"/>
      <c r="AS69" s="67"/>
      <c r="AT69" s="71"/>
      <c r="AU69" s="71"/>
    </row>
    <row r="70" spans="1:49" s="40" customFormat="1" ht="7.15" customHeight="1">
      <c r="A70" s="46"/>
      <c r="B70" s="46"/>
      <c r="H70" s="41"/>
      <c r="I70" s="42"/>
      <c r="J70" s="42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71"/>
      <c r="AN70" s="71"/>
      <c r="AO70" s="67"/>
      <c r="AP70" s="67"/>
      <c r="AQ70" s="67"/>
      <c r="AR70" s="67"/>
      <c r="AS70" s="67"/>
      <c r="AT70" s="71"/>
      <c r="AU70" s="71"/>
    </row>
    <row r="71" spans="1:49" s="35" customFormat="1">
      <c r="A71" s="43" t="s">
        <v>7</v>
      </c>
      <c r="B71" s="43"/>
      <c r="C71" s="43" t="s">
        <v>0</v>
      </c>
      <c r="D71" s="43"/>
      <c r="E71" s="48"/>
      <c r="F71" s="43"/>
      <c r="G71" s="43"/>
      <c r="H71" s="44" t="s">
        <v>282</v>
      </c>
      <c r="I71" s="45"/>
      <c r="J71" s="45"/>
      <c r="K71" s="40" t="s">
        <v>295</v>
      </c>
      <c r="L71" s="40"/>
      <c r="M71" s="40"/>
      <c r="N71" s="43" t="s">
        <v>283</v>
      </c>
      <c r="O71" s="40"/>
      <c r="P71" s="40" t="s">
        <v>284</v>
      </c>
      <c r="Q71" s="40" t="s">
        <v>6</v>
      </c>
      <c r="R71" s="43"/>
      <c r="S71" s="43" t="s">
        <v>326</v>
      </c>
      <c r="T71" s="43"/>
      <c r="U71" s="40" t="s">
        <v>285</v>
      </c>
      <c r="V71" s="40" t="s">
        <v>6</v>
      </c>
      <c r="W71" s="43"/>
      <c r="X71" s="43" t="s">
        <v>327</v>
      </c>
      <c r="Y71" s="40"/>
      <c r="Z71" s="72"/>
      <c r="AA71" s="64"/>
      <c r="AB71" s="68"/>
      <c r="AC71" s="68" t="s">
        <v>259</v>
      </c>
      <c r="AD71" s="68"/>
      <c r="AE71" s="68" t="s">
        <v>257</v>
      </c>
      <c r="AF71" s="72"/>
      <c r="AG71" s="68" t="s">
        <v>287</v>
      </c>
      <c r="AH71" s="68"/>
      <c r="AI71" s="68" t="s">
        <v>286</v>
      </c>
      <c r="AJ71" s="68"/>
      <c r="AK71" s="68" t="s">
        <v>288</v>
      </c>
      <c r="AL71" s="68"/>
      <c r="AM71" s="69" t="s">
        <v>289</v>
      </c>
      <c r="AN71" s="77"/>
      <c r="AO71" s="68"/>
      <c r="AP71" s="68" t="s">
        <v>290</v>
      </c>
      <c r="AQ71" s="68"/>
      <c r="AR71" s="68" t="s">
        <v>291</v>
      </c>
      <c r="AS71" s="68"/>
      <c r="AT71" s="69" t="s">
        <v>292</v>
      </c>
      <c r="AU71" s="77"/>
      <c r="AV71" s="43"/>
      <c r="AW71" s="43"/>
    </row>
    <row r="72" spans="1:49" s="35" customFormat="1">
      <c r="A72" s="49"/>
      <c r="B72" s="40"/>
      <c r="C72" s="49"/>
      <c r="D72" s="50"/>
      <c r="E72" s="50"/>
      <c r="F72" s="50"/>
      <c r="G72" s="50"/>
      <c r="H72" s="51"/>
      <c r="I72" s="42"/>
      <c r="J72" s="100"/>
      <c r="K72" s="107" t="s">
        <v>294</v>
      </c>
      <c r="L72" s="49"/>
      <c r="M72" s="40"/>
      <c r="N72" s="59">
        <f>H72-(S72+X72)</f>
        <v>0</v>
      </c>
      <c r="O72" s="40"/>
      <c r="P72" s="49"/>
      <c r="Q72" s="49"/>
      <c r="R72" s="40"/>
      <c r="S72" s="95"/>
      <c r="T72" s="40"/>
      <c r="U72" s="49"/>
      <c r="V72" s="49"/>
      <c r="W72" s="40"/>
      <c r="X72" s="95"/>
      <c r="Y72" s="40"/>
      <c r="Z72" s="72"/>
      <c r="AA72" s="64"/>
      <c r="AB72" s="71"/>
      <c r="AC72" s="70"/>
      <c r="AD72" s="67"/>
      <c r="AE72" s="59">
        <f t="shared" ref="AE72:AE77" si="28">H72-AC72</f>
        <v>0</v>
      </c>
      <c r="AF72" s="72"/>
      <c r="AG72" s="59">
        <f>AE72-(AK72+AR72)</f>
        <v>0</v>
      </c>
      <c r="AH72" s="67"/>
      <c r="AI72" s="70"/>
      <c r="AJ72" s="67"/>
      <c r="AK72" s="59">
        <f>S72+AI72</f>
        <v>0</v>
      </c>
      <c r="AL72" s="67"/>
      <c r="AM72" s="70"/>
      <c r="AN72" s="70"/>
      <c r="AO72" s="67"/>
      <c r="AP72" s="70"/>
      <c r="AQ72" s="67"/>
      <c r="AR72" s="59">
        <f>X72+AP72</f>
        <v>0</v>
      </c>
      <c r="AS72" s="67"/>
      <c r="AT72" s="70"/>
      <c r="AU72" s="70"/>
      <c r="AV72" s="40"/>
      <c r="AW72" s="40" t="str">
        <f>IF((AR72+AK72+AG72)=AE72,"ok","errore")</f>
        <v>ok</v>
      </c>
    </row>
    <row r="73" spans="1:49" s="35" customFormat="1">
      <c r="A73" s="49"/>
      <c r="B73" s="40"/>
      <c r="C73" s="49"/>
      <c r="D73" s="50"/>
      <c r="E73" s="50"/>
      <c r="F73" s="50"/>
      <c r="G73" s="50"/>
      <c r="H73" s="51"/>
      <c r="I73" s="42"/>
      <c r="J73" s="100"/>
      <c r="K73" s="107" t="s">
        <v>294</v>
      </c>
      <c r="L73" s="49"/>
      <c r="M73" s="40"/>
      <c r="N73" s="59">
        <f t="shared" ref="N73:N76" si="29">H73-(S73+X73)</f>
        <v>0</v>
      </c>
      <c r="O73" s="40"/>
      <c r="P73" s="49"/>
      <c r="Q73" s="49"/>
      <c r="R73" s="40"/>
      <c r="S73" s="95"/>
      <c r="T73" s="40"/>
      <c r="U73" s="49"/>
      <c r="V73" s="49"/>
      <c r="W73" s="40"/>
      <c r="X73" s="95"/>
      <c r="Y73" s="40"/>
      <c r="Z73" s="72"/>
      <c r="AA73" s="64"/>
      <c r="AB73" s="71"/>
      <c r="AC73" s="70"/>
      <c r="AD73" s="67"/>
      <c r="AE73" s="59">
        <f t="shared" si="28"/>
        <v>0</v>
      </c>
      <c r="AF73" s="72"/>
      <c r="AG73" s="59">
        <f t="shared" ref="AG73:AG77" si="30">AE73-(AK73+AR73)</f>
        <v>0</v>
      </c>
      <c r="AH73" s="67"/>
      <c r="AI73" s="70"/>
      <c r="AJ73" s="67"/>
      <c r="AK73" s="59">
        <f t="shared" ref="AK73:AK77" si="31">S73+AI73</f>
        <v>0</v>
      </c>
      <c r="AL73" s="67"/>
      <c r="AM73" s="70"/>
      <c r="AN73" s="70"/>
      <c r="AO73" s="67"/>
      <c r="AP73" s="70"/>
      <c r="AQ73" s="67"/>
      <c r="AR73" s="59">
        <f t="shared" ref="AR73:AR77" si="32">X73+AP73</f>
        <v>0</v>
      </c>
      <c r="AS73" s="67"/>
      <c r="AT73" s="70"/>
      <c r="AU73" s="70"/>
      <c r="AV73" s="40"/>
      <c r="AW73" s="40" t="str">
        <f t="shared" ref="AW73:AW77" si="33">IF((AR73+AK73+AG73)=AE73,"ok","errore")</f>
        <v>ok</v>
      </c>
    </row>
    <row r="74" spans="1:49" s="35" customFormat="1">
      <c r="A74" s="49"/>
      <c r="B74" s="40"/>
      <c r="C74" s="49"/>
      <c r="D74" s="50"/>
      <c r="E74" s="50"/>
      <c r="F74" s="50"/>
      <c r="G74" s="50"/>
      <c r="H74" s="51"/>
      <c r="I74" s="42"/>
      <c r="J74" s="100"/>
      <c r="K74" s="107" t="s">
        <v>294</v>
      </c>
      <c r="L74" s="49"/>
      <c r="M74" s="40"/>
      <c r="N74" s="59">
        <f t="shared" si="29"/>
        <v>0</v>
      </c>
      <c r="O74" s="40"/>
      <c r="P74" s="49"/>
      <c r="Q74" s="49"/>
      <c r="R74" s="40"/>
      <c r="S74" s="95"/>
      <c r="T74" s="40"/>
      <c r="U74" s="49"/>
      <c r="V74" s="49"/>
      <c r="W74" s="40"/>
      <c r="X74" s="95"/>
      <c r="Y74" s="40"/>
      <c r="Z74" s="72"/>
      <c r="AA74" s="64"/>
      <c r="AB74" s="71"/>
      <c r="AC74" s="70"/>
      <c r="AD74" s="67"/>
      <c r="AE74" s="59">
        <f t="shared" si="28"/>
        <v>0</v>
      </c>
      <c r="AF74" s="72"/>
      <c r="AG74" s="59">
        <f t="shared" si="30"/>
        <v>0</v>
      </c>
      <c r="AH74" s="67"/>
      <c r="AI74" s="70"/>
      <c r="AJ74" s="67"/>
      <c r="AK74" s="59">
        <f t="shared" si="31"/>
        <v>0</v>
      </c>
      <c r="AL74" s="67"/>
      <c r="AM74" s="70"/>
      <c r="AN74" s="70"/>
      <c r="AO74" s="67"/>
      <c r="AP74" s="70"/>
      <c r="AQ74" s="67"/>
      <c r="AR74" s="59">
        <f t="shared" si="32"/>
        <v>0</v>
      </c>
      <c r="AS74" s="67"/>
      <c r="AT74" s="70"/>
      <c r="AU74" s="70"/>
      <c r="AV74" s="40"/>
      <c r="AW74" s="40" t="str">
        <f t="shared" si="33"/>
        <v>ok</v>
      </c>
    </row>
    <row r="75" spans="1:49" s="35" customFormat="1">
      <c r="A75" s="49"/>
      <c r="B75" s="40"/>
      <c r="C75" s="49"/>
      <c r="D75" s="50"/>
      <c r="E75" s="50"/>
      <c r="F75" s="50"/>
      <c r="G75" s="50"/>
      <c r="H75" s="51"/>
      <c r="I75" s="42"/>
      <c r="J75" s="100"/>
      <c r="K75" s="107" t="s">
        <v>294</v>
      </c>
      <c r="L75" s="49"/>
      <c r="M75" s="40"/>
      <c r="N75" s="59">
        <f t="shared" si="29"/>
        <v>0</v>
      </c>
      <c r="O75" s="40"/>
      <c r="P75" s="49"/>
      <c r="Q75" s="49"/>
      <c r="R75" s="40"/>
      <c r="S75" s="95"/>
      <c r="T75" s="40"/>
      <c r="U75" s="49"/>
      <c r="V75" s="49"/>
      <c r="W75" s="40"/>
      <c r="X75" s="95"/>
      <c r="Y75" s="40"/>
      <c r="Z75" s="72"/>
      <c r="AA75" s="64"/>
      <c r="AB75" s="71"/>
      <c r="AC75" s="70"/>
      <c r="AD75" s="67"/>
      <c r="AE75" s="59">
        <f t="shared" si="28"/>
        <v>0</v>
      </c>
      <c r="AF75" s="72"/>
      <c r="AG75" s="59">
        <f t="shared" si="30"/>
        <v>0</v>
      </c>
      <c r="AH75" s="67"/>
      <c r="AI75" s="70"/>
      <c r="AJ75" s="67"/>
      <c r="AK75" s="59">
        <f t="shared" si="31"/>
        <v>0</v>
      </c>
      <c r="AL75" s="67"/>
      <c r="AM75" s="70"/>
      <c r="AN75" s="70"/>
      <c r="AO75" s="67"/>
      <c r="AP75" s="70"/>
      <c r="AQ75" s="67"/>
      <c r="AR75" s="59">
        <f t="shared" si="32"/>
        <v>0</v>
      </c>
      <c r="AS75" s="67"/>
      <c r="AT75" s="70"/>
      <c r="AU75" s="70"/>
      <c r="AV75" s="40"/>
      <c r="AW75" s="40" t="str">
        <f t="shared" si="33"/>
        <v>ok</v>
      </c>
    </row>
    <row r="76" spans="1:49" s="35" customFormat="1">
      <c r="A76" s="49"/>
      <c r="B76" s="40"/>
      <c r="C76" s="49"/>
      <c r="D76" s="50"/>
      <c r="E76" s="50"/>
      <c r="F76" s="50"/>
      <c r="G76" s="50"/>
      <c r="H76" s="51"/>
      <c r="I76" s="42"/>
      <c r="J76" s="100"/>
      <c r="K76" s="107" t="s">
        <v>294</v>
      </c>
      <c r="L76" s="49"/>
      <c r="M76" s="40"/>
      <c r="N76" s="59">
        <f t="shared" si="29"/>
        <v>0</v>
      </c>
      <c r="O76" s="40"/>
      <c r="P76" s="49"/>
      <c r="Q76" s="49"/>
      <c r="R76" s="40"/>
      <c r="S76" s="95"/>
      <c r="T76" s="40"/>
      <c r="U76" s="49"/>
      <c r="V76" s="49"/>
      <c r="W76" s="40"/>
      <c r="X76" s="95"/>
      <c r="Y76" s="40"/>
      <c r="Z76" s="72"/>
      <c r="AA76" s="64"/>
      <c r="AB76" s="64"/>
      <c r="AC76" s="70"/>
      <c r="AD76" s="67"/>
      <c r="AE76" s="59">
        <f t="shared" si="28"/>
        <v>0</v>
      </c>
      <c r="AF76" s="72"/>
      <c r="AG76" s="59">
        <f t="shared" si="30"/>
        <v>0</v>
      </c>
      <c r="AH76" s="67"/>
      <c r="AI76" s="70"/>
      <c r="AJ76" s="67"/>
      <c r="AK76" s="59">
        <f t="shared" si="31"/>
        <v>0</v>
      </c>
      <c r="AL76" s="67"/>
      <c r="AM76" s="70"/>
      <c r="AN76" s="70"/>
      <c r="AO76" s="67"/>
      <c r="AP76" s="70"/>
      <c r="AQ76" s="67"/>
      <c r="AR76" s="59">
        <f t="shared" si="32"/>
        <v>0</v>
      </c>
      <c r="AS76" s="67"/>
      <c r="AT76" s="70"/>
      <c r="AU76" s="70"/>
      <c r="AV76" s="40"/>
      <c r="AW76" s="40" t="str">
        <f t="shared" si="33"/>
        <v>ok</v>
      </c>
    </row>
    <row r="77" spans="1:49" s="35" customFormat="1">
      <c r="A77" s="49"/>
      <c r="B77" s="40"/>
      <c r="C77" s="49"/>
      <c r="D77" s="50"/>
      <c r="E77" s="50"/>
      <c r="F77" s="50"/>
      <c r="G77" s="50"/>
      <c r="H77" s="51"/>
      <c r="I77" s="42"/>
      <c r="J77" s="100"/>
      <c r="K77" s="107" t="s">
        <v>294</v>
      </c>
      <c r="L77" s="49"/>
      <c r="M77" s="40"/>
      <c r="N77" s="59">
        <f t="shared" ref="N77" si="34">H77-(S77+X77)</f>
        <v>0</v>
      </c>
      <c r="O77" s="40"/>
      <c r="P77" s="49"/>
      <c r="Q77" s="49"/>
      <c r="R77" s="40"/>
      <c r="S77" s="95"/>
      <c r="T77" s="40"/>
      <c r="U77" s="49"/>
      <c r="V77" s="49"/>
      <c r="W77" s="40"/>
      <c r="X77" s="95"/>
      <c r="Y77" s="40"/>
      <c r="Z77" s="72"/>
      <c r="AA77" s="64"/>
      <c r="AB77" s="64"/>
      <c r="AC77" s="70"/>
      <c r="AD77" s="67"/>
      <c r="AE77" s="59">
        <f t="shared" si="28"/>
        <v>0</v>
      </c>
      <c r="AF77" s="72"/>
      <c r="AG77" s="59">
        <f t="shared" si="30"/>
        <v>0</v>
      </c>
      <c r="AH77" s="67"/>
      <c r="AI77" s="70"/>
      <c r="AJ77" s="67"/>
      <c r="AK77" s="59">
        <f t="shared" si="31"/>
        <v>0</v>
      </c>
      <c r="AL77" s="67"/>
      <c r="AM77" s="70"/>
      <c r="AN77" s="70"/>
      <c r="AO77" s="67"/>
      <c r="AP77" s="70"/>
      <c r="AQ77" s="67"/>
      <c r="AR77" s="59">
        <f t="shared" si="32"/>
        <v>0</v>
      </c>
      <c r="AS77" s="67"/>
      <c r="AT77" s="70"/>
      <c r="AU77" s="70"/>
      <c r="AV77" s="40"/>
      <c r="AW77" s="40" t="str">
        <f t="shared" si="33"/>
        <v>ok</v>
      </c>
    </row>
    <row r="78" spans="1:49" s="35" customFormat="1">
      <c r="A78" s="43" t="s">
        <v>17</v>
      </c>
      <c r="B78" s="43"/>
      <c r="C78" s="84"/>
      <c r="D78" s="84"/>
      <c r="E78" s="84"/>
      <c r="F78" s="84"/>
      <c r="G78" s="84"/>
      <c r="H78" s="54"/>
      <c r="I78" s="85"/>
      <c r="J78" s="85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72"/>
      <c r="AA78" s="64"/>
      <c r="AB78" s="64"/>
      <c r="AC78" s="64"/>
      <c r="AD78" s="64"/>
      <c r="AE78" s="64"/>
      <c r="AF78" s="72"/>
      <c r="AG78" s="72"/>
      <c r="AH78" s="72"/>
      <c r="AI78" s="68" t="s">
        <v>293</v>
      </c>
      <c r="AJ78" s="67"/>
      <c r="AK78" s="67"/>
      <c r="AL78" s="67"/>
      <c r="AM78" s="71"/>
      <c r="AN78" s="71"/>
      <c r="AO78" s="67"/>
      <c r="AP78" s="68" t="s">
        <v>293</v>
      </c>
      <c r="AQ78" s="67"/>
      <c r="AR78" s="72"/>
      <c r="AS78" s="72"/>
      <c r="AT78" s="77"/>
      <c r="AU78" s="77"/>
    </row>
    <row r="79" spans="1:49" s="35" customFormat="1" ht="3.6" customHeight="1">
      <c r="A79" s="43"/>
      <c r="B79" s="43"/>
      <c r="H79" s="83"/>
      <c r="I79" s="38"/>
      <c r="J79" s="38"/>
      <c r="Z79" s="72"/>
      <c r="AA79" s="64"/>
      <c r="AB79" s="64"/>
      <c r="AC79" s="64"/>
      <c r="AD79" s="64"/>
      <c r="AE79" s="64"/>
      <c r="AF79" s="72"/>
      <c r="AG79" s="72"/>
      <c r="AH79" s="72"/>
      <c r="AI79" s="72"/>
      <c r="AJ79" s="72"/>
      <c r="AK79" s="72"/>
      <c r="AL79" s="72"/>
      <c r="AM79" s="77"/>
      <c r="AN79" s="77"/>
      <c r="AO79" s="72"/>
      <c r="AP79" s="72"/>
      <c r="AQ79" s="72"/>
      <c r="AR79" s="72"/>
      <c r="AS79" s="72"/>
      <c r="AT79" s="77"/>
      <c r="AU79" s="77"/>
    </row>
    <row r="80" spans="1:49" s="35" customFormat="1">
      <c r="H80" s="59">
        <f>SUM(H72:H77)</f>
        <v>0</v>
      </c>
      <c r="I80" s="42"/>
      <c r="J80" s="42"/>
      <c r="N80" s="59">
        <f>SUM(N72:N77)</f>
        <v>0</v>
      </c>
      <c r="S80" s="59">
        <f>SUM(S72:S77)</f>
        <v>0</v>
      </c>
      <c r="X80" s="59">
        <f>SUM(X72:X77)</f>
        <v>0</v>
      </c>
      <c r="Z80" s="72"/>
      <c r="AA80" s="64"/>
      <c r="AB80" s="64"/>
      <c r="AC80" s="64"/>
      <c r="AD80" s="64"/>
      <c r="AE80" s="59">
        <f>SUM(AE72:AE77)</f>
        <v>0</v>
      </c>
      <c r="AF80" s="72"/>
      <c r="AG80" s="59">
        <f>SUM(AG72:AG77)</f>
        <v>0</v>
      </c>
      <c r="AH80" s="72"/>
      <c r="AI80" s="72"/>
      <c r="AJ80" s="72"/>
      <c r="AK80" s="59">
        <f>SUM(AK72:AK77)</f>
        <v>0</v>
      </c>
      <c r="AL80" s="72"/>
      <c r="AM80" s="77"/>
      <c r="AN80" s="77"/>
      <c r="AO80" s="72"/>
      <c r="AP80" s="72"/>
      <c r="AQ80" s="72"/>
      <c r="AR80" s="59">
        <f>SUM(AR72:AR77)</f>
        <v>0</v>
      </c>
      <c r="AS80" s="72"/>
      <c r="AT80" s="77"/>
      <c r="AU80" s="77"/>
    </row>
    <row r="81" spans="1:49" s="48" customFormat="1" ht="8.25">
      <c r="A81" s="52"/>
      <c r="B81" s="52"/>
      <c r="H81" s="53"/>
      <c r="I81" s="45"/>
      <c r="J81" s="45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</row>
    <row r="82" spans="1:49" s="86" customFormat="1" ht="11.25">
      <c r="A82" s="55" t="s">
        <v>276</v>
      </c>
      <c r="B82" s="55"/>
      <c r="H82" s="87"/>
      <c r="I82" s="88"/>
      <c r="J82" s="88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90"/>
      <c r="AN82" s="90"/>
      <c r="AO82" s="89"/>
      <c r="AP82" s="89"/>
      <c r="AQ82" s="89"/>
      <c r="AR82" s="89"/>
      <c r="AS82" s="89"/>
      <c r="AT82" s="90"/>
      <c r="AU82" s="90"/>
    </row>
    <row r="83" spans="1:49" s="40" customFormat="1" ht="7.15" customHeight="1">
      <c r="A83" s="46"/>
      <c r="B83" s="46"/>
      <c r="H83" s="41"/>
      <c r="I83" s="42"/>
      <c r="J83" s="42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71"/>
      <c r="AN83" s="71"/>
      <c r="AO83" s="67"/>
      <c r="AP83" s="67"/>
      <c r="AQ83" s="67"/>
      <c r="AR83" s="67"/>
      <c r="AS83" s="67"/>
      <c r="AT83" s="71"/>
      <c r="AU83" s="71"/>
    </row>
    <row r="84" spans="1:49" s="40" customFormat="1" ht="11.25">
      <c r="A84" s="46" t="s">
        <v>362</v>
      </c>
      <c r="B84" s="46"/>
      <c r="H84" s="41"/>
      <c r="I84" s="42"/>
      <c r="J84" s="42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71"/>
      <c r="AN84" s="71"/>
      <c r="AO84" s="67"/>
      <c r="AP84" s="67"/>
      <c r="AQ84" s="67"/>
      <c r="AR84" s="67"/>
      <c r="AS84" s="67"/>
      <c r="AT84" s="71"/>
      <c r="AU84" s="71"/>
    </row>
    <row r="85" spans="1:49" s="35" customFormat="1">
      <c r="A85" s="43" t="s">
        <v>6</v>
      </c>
      <c r="B85" s="43"/>
      <c r="C85" s="43" t="s">
        <v>0</v>
      </c>
      <c r="D85" s="43"/>
      <c r="E85" s="48"/>
      <c r="F85" s="43"/>
      <c r="G85" s="43"/>
      <c r="H85" s="44" t="s">
        <v>282</v>
      </c>
      <c r="I85" s="45"/>
      <c r="J85" s="45"/>
      <c r="K85" s="40" t="s">
        <v>295</v>
      </c>
      <c r="L85" s="40"/>
      <c r="M85" s="40"/>
      <c r="N85" s="43" t="s">
        <v>283</v>
      </c>
      <c r="O85" s="40"/>
      <c r="P85" s="40" t="s">
        <v>284</v>
      </c>
      <c r="Q85" s="40" t="s">
        <v>6</v>
      </c>
      <c r="R85" s="43"/>
      <c r="S85" s="43" t="s">
        <v>326</v>
      </c>
      <c r="T85" s="43"/>
      <c r="U85" s="40" t="s">
        <v>285</v>
      </c>
      <c r="V85" s="40" t="s">
        <v>6</v>
      </c>
      <c r="W85" s="43"/>
      <c r="X85" s="43" t="s">
        <v>327</v>
      </c>
      <c r="Y85" s="40"/>
      <c r="Z85" s="72"/>
      <c r="AA85" s="64"/>
      <c r="AB85" s="68"/>
      <c r="AC85" s="68" t="s">
        <v>259</v>
      </c>
      <c r="AD85" s="68"/>
      <c r="AE85" s="68" t="s">
        <v>257</v>
      </c>
      <c r="AF85" s="72"/>
      <c r="AG85" s="68" t="s">
        <v>287</v>
      </c>
      <c r="AH85" s="68"/>
      <c r="AI85" s="68" t="s">
        <v>286</v>
      </c>
      <c r="AJ85" s="68"/>
      <c r="AK85" s="68" t="s">
        <v>288</v>
      </c>
      <c r="AL85" s="68"/>
      <c r="AM85" s="69" t="s">
        <v>289</v>
      </c>
      <c r="AN85" s="77"/>
      <c r="AO85" s="68"/>
      <c r="AP85" s="68" t="s">
        <v>290</v>
      </c>
      <c r="AQ85" s="68"/>
      <c r="AR85" s="68" t="s">
        <v>291</v>
      </c>
      <c r="AS85" s="68"/>
      <c r="AT85" s="69" t="s">
        <v>292</v>
      </c>
      <c r="AU85" s="77"/>
      <c r="AV85" s="43"/>
      <c r="AW85" s="43"/>
    </row>
    <row r="86" spans="1:49" s="35" customFormat="1">
      <c r="A86" s="49" t="s">
        <v>262</v>
      </c>
      <c r="B86" s="40"/>
      <c r="C86" s="49"/>
      <c r="D86" s="50"/>
      <c r="E86" s="50"/>
      <c r="F86" s="50"/>
      <c r="G86" s="50"/>
      <c r="H86" s="51"/>
      <c r="I86" s="42"/>
      <c r="J86" s="100"/>
      <c r="K86" s="107" t="s">
        <v>294</v>
      </c>
      <c r="L86" s="49"/>
      <c r="M86" s="40"/>
      <c r="N86" s="59">
        <f>H86-(S86+X86)</f>
        <v>0</v>
      </c>
      <c r="O86" s="40"/>
      <c r="P86" s="49"/>
      <c r="Q86" s="49"/>
      <c r="R86" s="40"/>
      <c r="S86" s="95"/>
      <c r="T86" s="40"/>
      <c r="U86" s="49"/>
      <c r="V86" s="49"/>
      <c r="W86" s="40"/>
      <c r="X86" s="95"/>
      <c r="Y86" s="40"/>
      <c r="Z86" s="72"/>
      <c r="AA86" s="64"/>
      <c r="AB86" s="71"/>
      <c r="AC86" s="70"/>
      <c r="AD86" s="67"/>
      <c r="AE86" s="59">
        <f t="shared" ref="AE86:AE99" si="35">H86-AC86</f>
        <v>0</v>
      </c>
      <c r="AF86" s="72"/>
      <c r="AG86" s="59">
        <f>AE86-(AK86+AR86)</f>
        <v>0</v>
      </c>
      <c r="AH86" s="67"/>
      <c r="AI86" s="70"/>
      <c r="AJ86" s="67"/>
      <c r="AK86" s="59">
        <f>S86+AI86</f>
        <v>0</v>
      </c>
      <c r="AL86" s="67"/>
      <c r="AM86" s="70"/>
      <c r="AN86" s="70"/>
      <c r="AO86" s="67"/>
      <c r="AP86" s="70"/>
      <c r="AQ86" s="67"/>
      <c r="AR86" s="59">
        <f>X86+AP86</f>
        <v>0</v>
      </c>
      <c r="AS86" s="67"/>
      <c r="AT86" s="70"/>
      <c r="AU86" s="70"/>
      <c r="AV86" s="40"/>
      <c r="AW86" s="40" t="str">
        <f>IF((AR86+AK86+AG86)=AE86,"ok","errore")</f>
        <v>ok</v>
      </c>
    </row>
    <row r="87" spans="1:49" s="35" customFormat="1">
      <c r="A87" s="49" t="s">
        <v>262</v>
      </c>
      <c r="B87" s="40"/>
      <c r="C87" s="49"/>
      <c r="D87" s="50"/>
      <c r="E87" s="50"/>
      <c r="F87" s="50"/>
      <c r="G87" s="50"/>
      <c r="H87" s="51"/>
      <c r="I87" s="42"/>
      <c r="J87" s="100"/>
      <c r="K87" s="107" t="s">
        <v>294</v>
      </c>
      <c r="L87" s="49"/>
      <c r="M87" s="40"/>
      <c r="N87" s="59">
        <f t="shared" ref="N87:N88" si="36">H87-(S87+X87)</f>
        <v>0</v>
      </c>
      <c r="O87" s="40"/>
      <c r="P87" s="49"/>
      <c r="Q87" s="49"/>
      <c r="R87" s="40"/>
      <c r="S87" s="95"/>
      <c r="T87" s="40"/>
      <c r="U87" s="49"/>
      <c r="V87" s="49"/>
      <c r="W87" s="40"/>
      <c r="X87" s="95"/>
      <c r="Y87" s="40"/>
      <c r="Z87" s="72"/>
      <c r="AA87" s="64"/>
      <c r="AB87" s="71"/>
      <c r="AC87" s="70"/>
      <c r="AD87" s="67"/>
      <c r="AE87" s="59">
        <f t="shared" si="35"/>
        <v>0</v>
      </c>
      <c r="AF87" s="72"/>
      <c r="AG87" s="59">
        <f t="shared" ref="AG87:AG91" si="37">AE87-(AK87+AR87)</f>
        <v>0</v>
      </c>
      <c r="AH87" s="67"/>
      <c r="AI87" s="70"/>
      <c r="AJ87" s="67"/>
      <c r="AK87" s="59">
        <f t="shared" ref="AK87:AK91" si="38">S87+AI87</f>
        <v>0</v>
      </c>
      <c r="AL87" s="67"/>
      <c r="AM87" s="70"/>
      <c r="AN87" s="70"/>
      <c r="AO87" s="67"/>
      <c r="AP87" s="70"/>
      <c r="AQ87" s="67"/>
      <c r="AR87" s="59">
        <f t="shared" ref="AR87:AR90" si="39">X87+AP87</f>
        <v>0</v>
      </c>
      <c r="AS87" s="67"/>
      <c r="AT87" s="70"/>
      <c r="AU87" s="70"/>
      <c r="AV87" s="40"/>
      <c r="AW87" s="40" t="str">
        <f t="shared" ref="AW87:AW91" si="40">IF((AR87+AK87+AG87)=AE87,"ok","errore")</f>
        <v>ok</v>
      </c>
    </row>
    <row r="88" spans="1:49" s="35" customFormat="1">
      <c r="A88" s="49" t="s">
        <v>281</v>
      </c>
      <c r="B88" s="40"/>
      <c r="C88" s="49"/>
      <c r="D88" s="50"/>
      <c r="E88" s="50"/>
      <c r="F88" s="50"/>
      <c r="G88" s="50"/>
      <c r="H88" s="51"/>
      <c r="I88" s="42"/>
      <c r="J88" s="100"/>
      <c r="K88" s="107" t="s">
        <v>294</v>
      </c>
      <c r="L88" s="49"/>
      <c r="M88" s="40"/>
      <c r="N88" s="59">
        <f t="shared" si="36"/>
        <v>0</v>
      </c>
      <c r="O88" s="40"/>
      <c r="P88" s="49"/>
      <c r="Q88" s="49"/>
      <c r="R88" s="40"/>
      <c r="S88" s="95"/>
      <c r="T88" s="40"/>
      <c r="U88" s="49"/>
      <c r="V88" s="49"/>
      <c r="W88" s="40"/>
      <c r="X88" s="95"/>
      <c r="Y88" s="40"/>
      <c r="Z88" s="72"/>
      <c r="AA88" s="64"/>
      <c r="AB88" s="71"/>
      <c r="AC88" s="70"/>
      <c r="AD88" s="67"/>
      <c r="AE88" s="59">
        <f t="shared" si="35"/>
        <v>0</v>
      </c>
      <c r="AF88" s="72"/>
      <c r="AG88" s="59">
        <f t="shared" si="37"/>
        <v>0</v>
      </c>
      <c r="AH88" s="67"/>
      <c r="AI88" s="70"/>
      <c r="AJ88" s="67"/>
      <c r="AK88" s="59">
        <f t="shared" si="38"/>
        <v>0</v>
      </c>
      <c r="AL88" s="67"/>
      <c r="AM88" s="70"/>
      <c r="AN88" s="70"/>
      <c r="AO88" s="67"/>
      <c r="AP88" s="70"/>
      <c r="AQ88" s="67"/>
      <c r="AR88" s="59">
        <f t="shared" si="39"/>
        <v>0</v>
      </c>
      <c r="AS88" s="67"/>
      <c r="AT88" s="70"/>
      <c r="AU88" s="70"/>
      <c r="AV88" s="40"/>
      <c r="AW88" s="40" t="str">
        <f t="shared" si="40"/>
        <v>ok</v>
      </c>
    </row>
    <row r="89" spans="1:49" s="35" customFormat="1">
      <c r="A89" s="49" t="s">
        <v>281</v>
      </c>
      <c r="B89" s="40"/>
      <c r="C89" s="49"/>
      <c r="D89" s="50"/>
      <c r="E89" s="50"/>
      <c r="F89" s="50"/>
      <c r="G89" s="50"/>
      <c r="H89" s="51"/>
      <c r="I89" s="42"/>
      <c r="J89" s="100"/>
      <c r="K89" s="107" t="s">
        <v>294</v>
      </c>
      <c r="L89" s="49"/>
      <c r="M89" s="40"/>
      <c r="N89" s="59">
        <f t="shared" ref="N89:N117" si="41">H89-(S89+X89)</f>
        <v>0</v>
      </c>
      <c r="O89" s="40"/>
      <c r="P89" s="49"/>
      <c r="Q89" s="49"/>
      <c r="R89" s="40"/>
      <c r="S89" s="95"/>
      <c r="T89" s="40"/>
      <c r="U89" s="49"/>
      <c r="V89" s="49"/>
      <c r="W89" s="40"/>
      <c r="X89" s="95"/>
      <c r="Y89" s="40"/>
      <c r="Z89" s="72"/>
      <c r="AA89" s="64"/>
      <c r="AB89" s="71"/>
      <c r="AC89" s="70"/>
      <c r="AD89" s="67"/>
      <c r="AE89" s="59">
        <f t="shared" si="35"/>
        <v>0</v>
      </c>
      <c r="AF89" s="72"/>
      <c r="AG89" s="59">
        <f t="shared" si="37"/>
        <v>0</v>
      </c>
      <c r="AH89" s="67"/>
      <c r="AI89" s="70"/>
      <c r="AJ89" s="67"/>
      <c r="AK89" s="59">
        <f t="shared" si="38"/>
        <v>0</v>
      </c>
      <c r="AL89" s="67"/>
      <c r="AM89" s="70"/>
      <c r="AN89" s="70"/>
      <c r="AO89" s="67"/>
      <c r="AP89" s="70"/>
      <c r="AQ89" s="67"/>
      <c r="AR89" s="59">
        <f t="shared" si="39"/>
        <v>0</v>
      </c>
      <c r="AS89" s="67"/>
      <c r="AT89" s="70"/>
      <c r="AU89" s="70"/>
      <c r="AV89" s="40"/>
      <c r="AW89" s="40" t="str">
        <f t="shared" si="40"/>
        <v>ok</v>
      </c>
    </row>
    <row r="90" spans="1:49" s="35" customFormat="1">
      <c r="A90" s="49" t="s">
        <v>263</v>
      </c>
      <c r="B90" s="40"/>
      <c r="C90" s="49"/>
      <c r="D90" s="50"/>
      <c r="E90" s="50"/>
      <c r="F90" s="50"/>
      <c r="G90" s="50"/>
      <c r="H90" s="51"/>
      <c r="I90" s="42"/>
      <c r="J90" s="100"/>
      <c r="K90" s="107" t="s">
        <v>294</v>
      </c>
      <c r="L90" s="49"/>
      <c r="M90" s="40"/>
      <c r="N90" s="59">
        <f t="shared" si="41"/>
        <v>0</v>
      </c>
      <c r="O90" s="40"/>
      <c r="P90" s="49"/>
      <c r="Q90" s="49"/>
      <c r="R90" s="40"/>
      <c r="S90" s="95"/>
      <c r="T90" s="40"/>
      <c r="U90" s="49"/>
      <c r="V90" s="49"/>
      <c r="W90" s="40"/>
      <c r="X90" s="95"/>
      <c r="Y90" s="40"/>
      <c r="Z90" s="72"/>
      <c r="AA90" s="64"/>
      <c r="AB90" s="71"/>
      <c r="AC90" s="70"/>
      <c r="AD90" s="67"/>
      <c r="AE90" s="59">
        <f t="shared" si="35"/>
        <v>0</v>
      </c>
      <c r="AF90" s="72"/>
      <c r="AG90" s="59">
        <f t="shared" si="37"/>
        <v>0</v>
      </c>
      <c r="AH90" s="67"/>
      <c r="AI90" s="70"/>
      <c r="AJ90" s="67"/>
      <c r="AK90" s="59">
        <f t="shared" si="38"/>
        <v>0</v>
      </c>
      <c r="AL90" s="67"/>
      <c r="AM90" s="70"/>
      <c r="AN90" s="70"/>
      <c r="AO90" s="67"/>
      <c r="AP90" s="70"/>
      <c r="AQ90" s="67"/>
      <c r="AR90" s="59">
        <f t="shared" si="39"/>
        <v>0</v>
      </c>
      <c r="AS90" s="67"/>
      <c r="AT90" s="70"/>
      <c r="AU90" s="70"/>
      <c r="AV90" s="40"/>
      <c r="AW90" s="40" t="str">
        <f t="shared" si="40"/>
        <v>ok</v>
      </c>
    </row>
    <row r="91" spans="1:49" s="35" customFormat="1">
      <c r="A91" s="49" t="s">
        <v>263</v>
      </c>
      <c r="B91" s="40"/>
      <c r="C91" s="49"/>
      <c r="D91" s="50"/>
      <c r="E91" s="50"/>
      <c r="F91" s="50"/>
      <c r="G91" s="50"/>
      <c r="H91" s="51"/>
      <c r="I91" s="42"/>
      <c r="J91" s="100"/>
      <c r="K91" s="107" t="s">
        <v>294</v>
      </c>
      <c r="L91" s="49"/>
      <c r="M91" s="40"/>
      <c r="N91" s="59">
        <f t="shared" si="41"/>
        <v>0</v>
      </c>
      <c r="O91" s="40"/>
      <c r="P91" s="49"/>
      <c r="Q91" s="49"/>
      <c r="R91" s="40"/>
      <c r="S91" s="95"/>
      <c r="T91" s="40"/>
      <c r="U91" s="49"/>
      <c r="V91" s="49"/>
      <c r="W91" s="40"/>
      <c r="X91" s="95"/>
      <c r="Y91" s="40"/>
      <c r="Z91" s="72"/>
      <c r="AA91" s="64"/>
      <c r="AB91" s="71"/>
      <c r="AC91" s="70"/>
      <c r="AD91" s="67"/>
      <c r="AE91" s="59">
        <f t="shared" si="35"/>
        <v>0</v>
      </c>
      <c r="AF91" s="72"/>
      <c r="AG91" s="59">
        <f t="shared" si="37"/>
        <v>0</v>
      </c>
      <c r="AH91" s="67"/>
      <c r="AI91" s="70"/>
      <c r="AJ91" s="67"/>
      <c r="AK91" s="59">
        <f t="shared" si="38"/>
        <v>0</v>
      </c>
      <c r="AL91" s="67"/>
      <c r="AM91" s="70"/>
      <c r="AN91" s="70"/>
      <c r="AO91" s="67"/>
      <c r="AP91" s="70"/>
      <c r="AQ91" s="67"/>
      <c r="AR91" s="59">
        <f t="shared" ref="AR91:AR117" si="42">X91+AP91</f>
        <v>0</v>
      </c>
      <c r="AS91" s="67"/>
      <c r="AT91" s="70"/>
      <c r="AU91" s="70"/>
      <c r="AV91" s="40"/>
      <c r="AW91" s="40" t="str">
        <f t="shared" si="40"/>
        <v>ok</v>
      </c>
    </row>
    <row r="92" spans="1:49" s="35" customFormat="1">
      <c r="A92" s="49" t="s">
        <v>264</v>
      </c>
      <c r="B92" s="40"/>
      <c r="C92" s="49"/>
      <c r="D92" s="50"/>
      <c r="E92" s="50"/>
      <c r="F92" s="50"/>
      <c r="G92" s="50"/>
      <c r="H92" s="51"/>
      <c r="I92" s="42"/>
      <c r="J92" s="100"/>
      <c r="K92" s="107" t="s">
        <v>294</v>
      </c>
      <c r="L92" s="49"/>
      <c r="M92" s="40"/>
      <c r="N92" s="59">
        <f t="shared" si="41"/>
        <v>0</v>
      </c>
      <c r="O92" s="40"/>
      <c r="P92" s="49"/>
      <c r="Q92" s="49"/>
      <c r="R92" s="40"/>
      <c r="S92" s="95"/>
      <c r="T92" s="40"/>
      <c r="U92" s="49"/>
      <c r="V92" s="49"/>
      <c r="W92" s="40"/>
      <c r="X92" s="95"/>
      <c r="Y92" s="40"/>
      <c r="Z92" s="72"/>
      <c r="AA92" s="64"/>
      <c r="AB92" s="71"/>
      <c r="AC92" s="70"/>
      <c r="AD92" s="67"/>
      <c r="AE92" s="59">
        <f t="shared" si="35"/>
        <v>0</v>
      </c>
      <c r="AF92" s="72"/>
      <c r="AG92" s="59">
        <f t="shared" ref="AG92:AG117" si="43">AE92-(AK92+AR92)</f>
        <v>0</v>
      </c>
      <c r="AH92" s="67"/>
      <c r="AI92" s="70"/>
      <c r="AJ92" s="67"/>
      <c r="AK92" s="59">
        <f t="shared" ref="AK92:AK117" si="44">S92+AI92</f>
        <v>0</v>
      </c>
      <c r="AL92" s="67"/>
      <c r="AM92" s="70"/>
      <c r="AN92" s="70"/>
      <c r="AO92" s="67"/>
      <c r="AP92" s="70"/>
      <c r="AQ92" s="67"/>
      <c r="AR92" s="59">
        <f t="shared" si="42"/>
        <v>0</v>
      </c>
      <c r="AS92" s="67"/>
      <c r="AT92" s="70"/>
      <c r="AU92" s="70"/>
      <c r="AV92" s="40"/>
      <c r="AW92" s="40" t="str">
        <f t="shared" ref="AW92:AW117" si="45">IF((AR92+AK92+AG92)=AE92,"ok","errore")</f>
        <v>ok</v>
      </c>
    </row>
    <row r="93" spans="1:49" s="35" customFormat="1">
      <c r="A93" s="49" t="s">
        <v>264</v>
      </c>
      <c r="B93" s="40"/>
      <c r="C93" s="49"/>
      <c r="D93" s="50"/>
      <c r="E93" s="50"/>
      <c r="F93" s="50"/>
      <c r="G93" s="50"/>
      <c r="H93" s="51"/>
      <c r="I93" s="42"/>
      <c r="J93" s="100"/>
      <c r="K93" s="107" t="s">
        <v>294</v>
      </c>
      <c r="L93" s="49"/>
      <c r="M93" s="40"/>
      <c r="N93" s="59">
        <f t="shared" si="41"/>
        <v>0</v>
      </c>
      <c r="O93" s="40"/>
      <c r="P93" s="49"/>
      <c r="Q93" s="49"/>
      <c r="R93" s="40"/>
      <c r="S93" s="95"/>
      <c r="T93" s="40"/>
      <c r="U93" s="49"/>
      <c r="V93" s="49"/>
      <c r="W93" s="40"/>
      <c r="X93" s="95"/>
      <c r="Y93" s="40"/>
      <c r="Z93" s="72"/>
      <c r="AA93" s="64"/>
      <c r="AB93" s="71"/>
      <c r="AC93" s="70"/>
      <c r="AD93" s="67"/>
      <c r="AE93" s="59">
        <f t="shared" si="35"/>
        <v>0</v>
      </c>
      <c r="AF93" s="72"/>
      <c r="AG93" s="59">
        <f t="shared" si="43"/>
        <v>0</v>
      </c>
      <c r="AH93" s="67"/>
      <c r="AI93" s="70"/>
      <c r="AJ93" s="67"/>
      <c r="AK93" s="59">
        <f t="shared" si="44"/>
        <v>0</v>
      </c>
      <c r="AL93" s="67"/>
      <c r="AM93" s="70"/>
      <c r="AN93" s="70"/>
      <c r="AO93" s="67"/>
      <c r="AP93" s="70"/>
      <c r="AQ93" s="67"/>
      <c r="AR93" s="59">
        <f t="shared" si="42"/>
        <v>0</v>
      </c>
      <c r="AS93" s="67"/>
      <c r="AT93" s="70"/>
      <c r="AU93" s="70"/>
      <c r="AV93" s="40"/>
      <c r="AW93" s="40" t="str">
        <f t="shared" si="45"/>
        <v>ok</v>
      </c>
    </row>
    <row r="94" spans="1:49" s="35" customFormat="1">
      <c r="A94" s="49" t="s">
        <v>265</v>
      </c>
      <c r="B94" s="40"/>
      <c r="C94" s="49"/>
      <c r="D94" s="50"/>
      <c r="E94" s="50"/>
      <c r="F94" s="50"/>
      <c r="G94" s="50"/>
      <c r="H94" s="51"/>
      <c r="I94" s="42"/>
      <c r="J94" s="100"/>
      <c r="K94" s="107" t="s">
        <v>294</v>
      </c>
      <c r="L94" s="49"/>
      <c r="M94" s="40"/>
      <c r="N94" s="59">
        <f t="shared" si="41"/>
        <v>0</v>
      </c>
      <c r="O94" s="40"/>
      <c r="P94" s="49"/>
      <c r="Q94" s="49"/>
      <c r="R94" s="40"/>
      <c r="S94" s="95"/>
      <c r="T94" s="40"/>
      <c r="U94" s="49"/>
      <c r="V94" s="49"/>
      <c r="W94" s="40"/>
      <c r="X94" s="95"/>
      <c r="Y94" s="40"/>
      <c r="Z94" s="72"/>
      <c r="AA94" s="64"/>
      <c r="AB94" s="71"/>
      <c r="AC94" s="70"/>
      <c r="AD94" s="67"/>
      <c r="AE94" s="59">
        <f t="shared" si="35"/>
        <v>0</v>
      </c>
      <c r="AF94" s="72"/>
      <c r="AG94" s="59">
        <f t="shared" si="43"/>
        <v>0</v>
      </c>
      <c r="AH94" s="67"/>
      <c r="AI94" s="70"/>
      <c r="AJ94" s="67"/>
      <c r="AK94" s="59">
        <f t="shared" si="44"/>
        <v>0</v>
      </c>
      <c r="AL94" s="67"/>
      <c r="AM94" s="70"/>
      <c r="AN94" s="70"/>
      <c r="AO94" s="67"/>
      <c r="AP94" s="70"/>
      <c r="AQ94" s="67"/>
      <c r="AR94" s="59">
        <f t="shared" si="42"/>
        <v>0</v>
      </c>
      <c r="AS94" s="67"/>
      <c r="AT94" s="70"/>
      <c r="AU94" s="70"/>
      <c r="AV94" s="40"/>
      <c r="AW94" s="40" t="str">
        <f t="shared" si="45"/>
        <v>ok</v>
      </c>
    </row>
    <row r="95" spans="1:49" s="35" customFormat="1">
      <c r="A95" s="49" t="s">
        <v>265</v>
      </c>
      <c r="B95" s="40"/>
      <c r="C95" s="49"/>
      <c r="D95" s="50"/>
      <c r="E95" s="50"/>
      <c r="F95" s="50"/>
      <c r="G95" s="50"/>
      <c r="H95" s="51"/>
      <c r="I95" s="42"/>
      <c r="J95" s="100"/>
      <c r="K95" s="107" t="s">
        <v>294</v>
      </c>
      <c r="L95" s="49"/>
      <c r="M95" s="40"/>
      <c r="N95" s="59">
        <f t="shared" si="41"/>
        <v>0</v>
      </c>
      <c r="O95" s="40"/>
      <c r="P95" s="49"/>
      <c r="Q95" s="49"/>
      <c r="R95" s="40"/>
      <c r="S95" s="95"/>
      <c r="T95" s="40"/>
      <c r="U95" s="49"/>
      <c r="V95" s="49"/>
      <c r="W95" s="40"/>
      <c r="X95" s="95"/>
      <c r="Y95" s="40"/>
      <c r="Z95" s="72"/>
      <c r="AA95" s="64"/>
      <c r="AB95" s="71"/>
      <c r="AC95" s="70"/>
      <c r="AD95" s="67"/>
      <c r="AE95" s="59">
        <f t="shared" si="35"/>
        <v>0</v>
      </c>
      <c r="AF95" s="72"/>
      <c r="AG95" s="59">
        <f t="shared" si="43"/>
        <v>0</v>
      </c>
      <c r="AH95" s="67"/>
      <c r="AI95" s="70"/>
      <c r="AJ95" s="67"/>
      <c r="AK95" s="59">
        <f t="shared" si="44"/>
        <v>0</v>
      </c>
      <c r="AL95" s="67"/>
      <c r="AM95" s="70"/>
      <c r="AN95" s="70"/>
      <c r="AO95" s="67"/>
      <c r="AP95" s="70"/>
      <c r="AQ95" s="67"/>
      <c r="AR95" s="59">
        <f t="shared" si="42"/>
        <v>0</v>
      </c>
      <c r="AS95" s="67"/>
      <c r="AT95" s="70"/>
      <c r="AU95" s="70"/>
      <c r="AV95" s="40"/>
      <c r="AW95" s="40" t="str">
        <f t="shared" si="45"/>
        <v>ok</v>
      </c>
    </row>
    <row r="96" spans="1:49" s="35" customFormat="1">
      <c r="A96" s="49" t="s">
        <v>266</v>
      </c>
      <c r="B96" s="40"/>
      <c r="C96" s="49"/>
      <c r="D96" s="50"/>
      <c r="E96" s="50"/>
      <c r="F96" s="50"/>
      <c r="G96" s="50"/>
      <c r="H96" s="51"/>
      <c r="I96" s="42"/>
      <c r="J96" s="100"/>
      <c r="K96" s="107" t="s">
        <v>294</v>
      </c>
      <c r="L96" s="49"/>
      <c r="M96" s="40"/>
      <c r="N96" s="59">
        <f t="shared" si="41"/>
        <v>0</v>
      </c>
      <c r="O96" s="40"/>
      <c r="P96" s="49"/>
      <c r="Q96" s="49"/>
      <c r="R96" s="40"/>
      <c r="S96" s="95"/>
      <c r="T96" s="40"/>
      <c r="U96" s="49"/>
      <c r="V96" s="49"/>
      <c r="W96" s="40"/>
      <c r="X96" s="95"/>
      <c r="Y96" s="40"/>
      <c r="Z96" s="72"/>
      <c r="AA96" s="64"/>
      <c r="AB96" s="71"/>
      <c r="AC96" s="70"/>
      <c r="AD96" s="67"/>
      <c r="AE96" s="59">
        <f t="shared" si="35"/>
        <v>0</v>
      </c>
      <c r="AF96" s="72"/>
      <c r="AG96" s="59">
        <f t="shared" si="43"/>
        <v>0</v>
      </c>
      <c r="AH96" s="67"/>
      <c r="AI96" s="70"/>
      <c r="AJ96" s="67"/>
      <c r="AK96" s="59">
        <f t="shared" si="44"/>
        <v>0</v>
      </c>
      <c r="AL96" s="67"/>
      <c r="AM96" s="70"/>
      <c r="AN96" s="70"/>
      <c r="AO96" s="67"/>
      <c r="AP96" s="70"/>
      <c r="AQ96" s="67"/>
      <c r="AR96" s="59">
        <f t="shared" si="42"/>
        <v>0</v>
      </c>
      <c r="AS96" s="67"/>
      <c r="AT96" s="70"/>
      <c r="AU96" s="70"/>
      <c r="AV96" s="40"/>
      <c r="AW96" s="40" t="str">
        <f t="shared" si="45"/>
        <v>ok</v>
      </c>
    </row>
    <row r="97" spans="1:49" s="35" customFormat="1">
      <c r="A97" s="49" t="s">
        <v>266</v>
      </c>
      <c r="B97" s="40"/>
      <c r="C97" s="49"/>
      <c r="D97" s="50"/>
      <c r="E97" s="50"/>
      <c r="F97" s="50"/>
      <c r="G97" s="50"/>
      <c r="H97" s="51"/>
      <c r="I97" s="42"/>
      <c r="J97" s="100"/>
      <c r="K97" s="107" t="s">
        <v>294</v>
      </c>
      <c r="L97" s="49"/>
      <c r="M97" s="40"/>
      <c r="N97" s="59">
        <f t="shared" si="41"/>
        <v>0</v>
      </c>
      <c r="O97" s="40"/>
      <c r="P97" s="49"/>
      <c r="Q97" s="49"/>
      <c r="R97" s="40"/>
      <c r="S97" s="95"/>
      <c r="T97" s="40"/>
      <c r="U97" s="49"/>
      <c r="V97" s="49"/>
      <c r="W97" s="40"/>
      <c r="X97" s="95"/>
      <c r="Y97" s="40"/>
      <c r="Z97" s="72"/>
      <c r="AA97" s="64"/>
      <c r="AB97" s="71"/>
      <c r="AC97" s="70"/>
      <c r="AD97" s="67"/>
      <c r="AE97" s="59">
        <f t="shared" si="35"/>
        <v>0</v>
      </c>
      <c r="AF97" s="72"/>
      <c r="AG97" s="59">
        <f t="shared" si="43"/>
        <v>0</v>
      </c>
      <c r="AH97" s="67"/>
      <c r="AI97" s="70"/>
      <c r="AJ97" s="67"/>
      <c r="AK97" s="59">
        <f t="shared" si="44"/>
        <v>0</v>
      </c>
      <c r="AL97" s="67"/>
      <c r="AM97" s="70"/>
      <c r="AN97" s="70"/>
      <c r="AO97" s="67"/>
      <c r="AP97" s="70"/>
      <c r="AQ97" s="67"/>
      <c r="AR97" s="59">
        <f t="shared" si="42"/>
        <v>0</v>
      </c>
      <c r="AS97" s="67"/>
      <c r="AT97" s="70"/>
      <c r="AU97" s="70"/>
      <c r="AV97" s="40"/>
      <c r="AW97" s="40" t="str">
        <f t="shared" si="45"/>
        <v>ok</v>
      </c>
    </row>
    <row r="98" spans="1:49" s="35" customFormat="1">
      <c r="A98" s="49" t="s">
        <v>280</v>
      </c>
      <c r="B98" s="40"/>
      <c r="C98" s="49"/>
      <c r="D98" s="50"/>
      <c r="E98" s="50"/>
      <c r="F98" s="50"/>
      <c r="G98" s="50"/>
      <c r="H98" s="51"/>
      <c r="I98" s="42"/>
      <c r="J98" s="100"/>
      <c r="K98" s="107" t="s">
        <v>294</v>
      </c>
      <c r="L98" s="49"/>
      <c r="M98" s="40"/>
      <c r="N98" s="59">
        <f t="shared" si="41"/>
        <v>0</v>
      </c>
      <c r="O98" s="40"/>
      <c r="P98" s="49"/>
      <c r="Q98" s="49"/>
      <c r="R98" s="40"/>
      <c r="S98" s="95"/>
      <c r="T98" s="40"/>
      <c r="U98" s="49"/>
      <c r="V98" s="49"/>
      <c r="W98" s="40"/>
      <c r="X98" s="95"/>
      <c r="Y98" s="40"/>
      <c r="Z98" s="72"/>
      <c r="AA98" s="64"/>
      <c r="AB98" s="71"/>
      <c r="AC98" s="70"/>
      <c r="AD98" s="67"/>
      <c r="AE98" s="59">
        <f t="shared" si="35"/>
        <v>0</v>
      </c>
      <c r="AF98" s="72"/>
      <c r="AG98" s="59">
        <f t="shared" si="43"/>
        <v>0</v>
      </c>
      <c r="AH98" s="67"/>
      <c r="AI98" s="70"/>
      <c r="AJ98" s="67"/>
      <c r="AK98" s="59">
        <f t="shared" si="44"/>
        <v>0</v>
      </c>
      <c r="AL98" s="67"/>
      <c r="AM98" s="70"/>
      <c r="AN98" s="70"/>
      <c r="AO98" s="67"/>
      <c r="AP98" s="70"/>
      <c r="AQ98" s="67"/>
      <c r="AR98" s="59">
        <f t="shared" si="42"/>
        <v>0</v>
      </c>
      <c r="AS98" s="67"/>
      <c r="AT98" s="70"/>
      <c r="AU98" s="70"/>
      <c r="AV98" s="40"/>
      <c r="AW98" s="40" t="str">
        <f t="shared" si="45"/>
        <v>ok</v>
      </c>
    </row>
    <row r="99" spans="1:49" s="35" customFormat="1">
      <c r="A99" s="49" t="s">
        <v>280</v>
      </c>
      <c r="B99" s="40"/>
      <c r="C99" s="49"/>
      <c r="D99" s="50"/>
      <c r="E99" s="50"/>
      <c r="F99" s="50"/>
      <c r="G99" s="50"/>
      <c r="H99" s="51"/>
      <c r="I99" s="42"/>
      <c r="J99" s="100"/>
      <c r="K99" s="107" t="s">
        <v>294</v>
      </c>
      <c r="L99" s="49"/>
      <c r="M99" s="40"/>
      <c r="N99" s="59">
        <f t="shared" si="41"/>
        <v>0</v>
      </c>
      <c r="O99" s="40"/>
      <c r="P99" s="49"/>
      <c r="Q99" s="49"/>
      <c r="R99" s="40"/>
      <c r="S99" s="95"/>
      <c r="T99" s="40"/>
      <c r="U99" s="49"/>
      <c r="V99" s="49"/>
      <c r="W99" s="40"/>
      <c r="X99" s="95"/>
      <c r="Y99" s="40"/>
      <c r="Z99" s="72"/>
      <c r="AA99" s="64"/>
      <c r="AB99" s="71"/>
      <c r="AC99" s="70"/>
      <c r="AD99" s="67"/>
      <c r="AE99" s="59">
        <f t="shared" si="35"/>
        <v>0</v>
      </c>
      <c r="AF99" s="72"/>
      <c r="AG99" s="59">
        <f t="shared" si="43"/>
        <v>0</v>
      </c>
      <c r="AH99" s="67"/>
      <c r="AI99" s="70"/>
      <c r="AJ99" s="67"/>
      <c r="AK99" s="59">
        <f t="shared" si="44"/>
        <v>0</v>
      </c>
      <c r="AL99" s="67"/>
      <c r="AM99" s="70"/>
      <c r="AN99" s="70"/>
      <c r="AO99" s="67"/>
      <c r="AP99" s="70"/>
      <c r="AQ99" s="67"/>
      <c r="AR99" s="59">
        <f t="shared" si="42"/>
        <v>0</v>
      </c>
      <c r="AS99" s="67"/>
      <c r="AT99" s="70"/>
      <c r="AU99" s="70"/>
      <c r="AV99" s="40"/>
      <c r="AW99" s="40" t="str">
        <f t="shared" si="45"/>
        <v>ok</v>
      </c>
    </row>
    <row r="100" spans="1:49" s="35" customFormat="1">
      <c r="A100" s="49" t="s">
        <v>274</v>
      </c>
      <c r="B100" s="40"/>
      <c r="C100" s="49"/>
      <c r="D100" s="50"/>
      <c r="E100" s="50"/>
      <c r="F100" s="50"/>
      <c r="G100" s="50"/>
      <c r="H100" s="51"/>
      <c r="I100" s="42"/>
      <c r="J100" s="100"/>
      <c r="K100" s="107" t="s">
        <v>294</v>
      </c>
      <c r="L100" s="49"/>
      <c r="M100" s="40"/>
      <c r="N100" s="59">
        <f t="shared" si="41"/>
        <v>0</v>
      </c>
      <c r="O100" s="40"/>
      <c r="P100" s="49"/>
      <c r="Q100" s="49"/>
      <c r="R100" s="40"/>
      <c r="S100" s="95"/>
      <c r="T100" s="40"/>
      <c r="U100" s="49"/>
      <c r="V100" s="49"/>
      <c r="W100" s="40"/>
      <c r="X100" s="95"/>
      <c r="Y100" s="40"/>
      <c r="Z100" s="72"/>
      <c r="AA100" s="64"/>
      <c r="AB100" s="71"/>
      <c r="AC100" s="70"/>
      <c r="AD100" s="67"/>
      <c r="AE100" s="59">
        <f t="shared" ref="AE100:AE117" si="46">H100-AC100</f>
        <v>0</v>
      </c>
      <c r="AF100" s="72"/>
      <c r="AG100" s="59">
        <f t="shared" si="43"/>
        <v>0</v>
      </c>
      <c r="AH100" s="67"/>
      <c r="AI100" s="70"/>
      <c r="AJ100" s="67"/>
      <c r="AK100" s="59">
        <f t="shared" si="44"/>
        <v>0</v>
      </c>
      <c r="AL100" s="67"/>
      <c r="AM100" s="70"/>
      <c r="AN100" s="70"/>
      <c r="AO100" s="67"/>
      <c r="AP100" s="70"/>
      <c r="AQ100" s="67"/>
      <c r="AR100" s="59">
        <f t="shared" si="42"/>
        <v>0</v>
      </c>
      <c r="AS100" s="67"/>
      <c r="AT100" s="70"/>
      <c r="AU100" s="70"/>
      <c r="AV100" s="40"/>
      <c r="AW100" s="40" t="str">
        <f t="shared" si="45"/>
        <v>ok</v>
      </c>
    </row>
    <row r="101" spans="1:49" s="35" customFormat="1">
      <c r="A101" s="49" t="s">
        <v>274</v>
      </c>
      <c r="B101" s="40"/>
      <c r="C101" s="49"/>
      <c r="D101" s="50"/>
      <c r="E101" s="50"/>
      <c r="F101" s="50"/>
      <c r="G101" s="50"/>
      <c r="H101" s="51"/>
      <c r="I101" s="42"/>
      <c r="J101" s="100"/>
      <c r="K101" s="107" t="s">
        <v>294</v>
      </c>
      <c r="L101" s="49"/>
      <c r="M101" s="40"/>
      <c r="N101" s="59">
        <f t="shared" si="41"/>
        <v>0</v>
      </c>
      <c r="O101" s="40"/>
      <c r="P101" s="49"/>
      <c r="Q101" s="49"/>
      <c r="R101" s="40"/>
      <c r="S101" s="95"/>
      <c r="T101" s="40"/>
      <c r="U101" s="49"/>
      <c r="V101" s="49"/>
      <c r="W101" s="40"/>
      <c r="X101" s="95"/>
      <c r="Y101" s="40"/>
      <c r="Z101" s="72"/>
      <c r="AA101" s="64"/>
      <c r="AB101" s="71"/>
      <c r="AC101" s="70"/>
      <c r="AD101" s="67"/>
      <c r="AE101" s="59">
        <f t="shared" si="46"/>
        <v>0</v>
      </c>
      <c r="AF101" s="72"/>
      <c r="AG101" s="59">
        <f t="shared" si="43"/>
        <v>0</v>
      </c>
      <c r="AH101" s="67"/>
      <c r="AI101" s="70"/>
      <c r="AJ101" s="67"/>
      <c r="AK101" s="59">
        <f t="shared" si="44"/>
        <v>0</v>
      </c>
      <c r="AL101" s="67"/>
      <c r="AM101" s="70"/>
      <c r="AN101" s="70"/>
      <c r="AO101" s="67"/>
      <c r="AP101" s="70"/>
      <c r="AQ101" s="67"/>
      <c r="AR101" s="59">
        <f t="shared" si="42"/>
        <v>0</v>
      </c>
      <c r="AS101" s="67"/>
      <c r="AT101" s="70"/>
      <c r="AU101" s="70"/>
      <c r="AV101" s="40"/>
      <c r="AW101" s="40" t="str">
        <f t="shared" si="45"/>
        <v>ok</v>
      </c>
    </row>
    <row r="102" spans="1:49" s="35" customFormat="1">
      <c r="A102" s="49" t="s">
        <v>268</v>
      </c>
      <c r="B102" s="40"/>
      <c r="C102" s="49"/>
      <c r="D102" s="50"/>
      <c r="E102" s="50"/>
      <c r="F102" s="50"/>
      <c r="G102" s="50"/>
      <c r="H102" s="51"/>
      <c r="I102" s="42"/>
      <c r="J102" s="100"/>
      <c r="K102" s="107" t="s">
        <v>294</v>
      </c>
      <c r="L102" s="49"/>
      <c r="M102" s="40"/>
      <c r="N102" s="59">
        <f t="shared" si="41"/>
        <v>0</v>
      </c>
      <c r="O102" s="40"/>
      <c r="P102" s="49"/>
      <c r="Q102" s="49"/>
      <c r="R102" s="40"/>
      <c r="S102" s="95"/>
      <c r="T102" s="40"/>
      <c r="U102" s="49"/>
      <c r="V102" s="49"/>
      <c r="W102" s="40"/>
      <c r="X102" s="95"/>
      <c r="Y102" s="40"/>
      <c r="Z102" s="72"/>
      <c r="AA102" s="64"/>
      <c r="AB102" s="71"/>
      <c r="AC102" s="70"/>
      <c r="AD102" s="67"/>
      <c r="AE102" s="59">
        <f t="shared" si="46"/>
        <v>0</v>
      </c>
      <c r="AF102" s="72"/>
      <c r="AG102" s="59">
        <f t="shared" si="43"/>
        <v>0</v>
      </c>
      <c r="AH102" s="67"/>
      <c r="AI102" s="70"/>
      <c r="AJ102" s="67"/>
      <c r="AK102" s="59">
        <f t="shared" si="44"/>
        <v>0</v>
      </c>
      <c r="AL102" s="67"/>
      <c r="AM102" s="70"/>
      <c r="AN102" s="70"/>
      <c r="AO102" s="67"/>
      <c r="AP102" s="70"/>
      <c r="AQ102" s="67"/>
      <c r="AR102" s="59">
        <f t="shared" si="42"/>
        <v>0</v>
      </c>
      <c r="AS102" s="67"/>
      <c r="AT102" s="70"/>
      <c r="AU102" s="70"/>
      <c r="AV102" s="40"/>
      <c r="AW102" s="40" t="str">
        <f t="shared" si="45"/>
        <v>ok</v>
      </c>
    </row>
    <row r="103" spans="1:49" s="35" customFormat="1">
      <c r="A103" s="49" t="s">
        <v>268</v>
      </c>
      <c r="B103" s="40"/>
      <c r="C103" s="49"/>
      <c r="D103" s="50"/>
      <c r="E103" s="50"/>
      <c r="F103" s="50"/>
      <c r="G103" s="50"/>
      <c r="H103" s="51"/>
      <c r="I103" s="42"/>
      <c r="J103" s="100"/>
      <c r="K103" s="107" t="s">
        <v>294</v>
      </c>
      <c r="L103" s="49"/>
      <c r="M103" s="40"/>
      <c r="N103" s="59">
        <f t="shared" si="41"/>
        <v>0</v>
      </c>
      <c r="O103" s="40"/>
      <c r="P103" s="49"/>
      <c r="Q103" s="49"/>
      <c r="R103" s="40"/>
      <c r="S103" s="95"/>
      <c r="T103" s="40"/>
      <c r="U103" s="49"/>
      <c r="V103" s="49"/>
      <c r="W103" s="40"/>
      <c r="X103" s="95"/>
      <c r="Y103" s="40"/>
      <c r="Z103" s="72"/>
      <c r="AA103" s="64"/>
      <c r="AB103" s="71"/>
      <c r="AC103" s="70"/>
      <c r="AD103" s="67"/>
      <c r="AE103" s="59">
        <f t="shared" si="46"/>
        <v>0</v>
      </c>
      <c r="AF103" s="72"/>
      <c r="AG103" s="59">
        <f t="shared" si="43"/>
        <v>0</v>
      </c>
      <c r="AH103" s="67"/>
      <c r="AI103" s="70"/>
      <c r="AJ103" s="67"/>
      <c r="AK103" s="59">
        <f t="shared" si="44"/>
        <v>0</v>
      </c>
      <c r="AL103" s="67"/>
      <c r="AM103" s="70"/>
      <c r="AN103" s="70"/>
      <c r="AO103" s="67"/>
      <c r="AP103" s="70"/>
      <c r="AQ103" s="67"/>
      <c r="AR103" s="59">
        <f t="shared" si="42"/>
        <v>0</v>
      </c>
      <c r="AS103" s="67"/>
      <c r="AT103" s="70"/>
      <c r="AU103" s="70"/>
      <c r="AV103" s="40"/>
      <c r="AW103" s="40" t="str">
        <f t="shared" si="45"/>
        <v>ok</v>
      </c>
    </row>
    <row r="104" spans="1:49" s="35" customFormat="1">
      <c r="A104" s="49" t="s">
        <v>267</v>
      </c>
      <c r="B104" s="40"/>
      <c r="C104" s="49"/>
      <c r="D104" s="50"/>
      <c r="E104" s="50"/>
      <c r="F104" s="50"/>
      <c r="G104" s="50"/>
      <c r="H104" s="51"/>
      <c r="I104" s="42"/>
      <c r="J104" s="100"/>
      <c r="K104" s="107" t="s">
        <v>294</v>
      </c>
      <c r="L104" s="49"/>
      <c r="M104" s="40"/>
      <c r="N104" s="59">
        <f t="shared" si="41"/>
        <v>0</v>
      </c>
      <c r="O104" s="40"/>
      <c r="P104" s="49"/>
      <c r="Q104" s="49"/>
      <c r="R104" s="40"/>
      <c r="S104" s="95"/>
      <c r="T104" s="40"/>
      <c r="U104" s="49"/>
      <c r="V104" s="49"/>
      <c r="W104" s="40"/>
      <c r="X104" s="95"/>
      <c r="Y104" s="40"/>
      <c r="Z104" s="72"/>
      <c r="AA104" s="64"/>
      <c r="AB104" s="71"/>
      <c r="AC104" s="70"/>
      <c r="AD104" s="67"/>
      <c r="AE104" s="59">
        <f t="shared" si="46"/>
        <v>0</v>
      </c>
      <c r="AF104" s="72"/>
      <c r="AG104" s="59">
        <f t="shared" si="43"/>
        <v>0</v>
      </c>
      <c r="AH104" s="67"/>
      <c r="AI104" s="70"/>
      <c r="AJ104" s="67"/>
      <c r="AK104" s="59">
        <f t="shared" si="44"/>
        <v>0</v>
      </c>
      <c r="AL104" s="67"/>
      <c r="AM104" s="70"/>
      <c r="AN104" s="70"/>
      <c r="AO104" s="67"/>
      <c r="AP104" s="70"/>
      <c r="AQ104" s="67"/>
      <c r="AR104" s="59">
        <f t="shared" si="42"/>
        <v>0</v>
      </c>
      <c r="AS104" s="67"/>
      <c r="AT104" s="70"/>
      <c r="AU104" s="70"/>
      <c r="AV104" s="40"/>
      <c r="AW104" s="40" t="str">
        <f t="shared" si="45"/>
        <v>ok</v>
      </c>
    </row>
    <row r="105" spans="1:49" s="35" customFormat="1">
      <c r="A105" s="49" t="s">
        <v>267</v>
      </c>
      <c r="B105" s="40"/>
      <c r="C105" s="49"/>
      <c r="D105" s="50"/>
      <c r="E105" s="50"/>
      <c r="F105" s="50"/>
      <c r="G105" s="50"/>
      <c r="H105" s="51"/>
      <c r="I105" s="42"/>
      <c r="J105" s="100"/>
      <c r="K105" s="107" t="s">
        <v>294</v>
      </c>
      <c r="L105" s="49"/>
      <c r="M105" s="40"/>
      <c r="N105" s="59">
        <f t="shared" si="41"/>
        <v>0</v>
      </c>
      <c r="O105" s="40"/>
      <c r="P105" s="49"/>
      <c r="Q105" s="49"/>
      <c r="R105" s="40"/>
      <c r="S105" s="95"/>
      <c r="T105" s="40"/>
      <c r="U105" s="49"/>
      <c r="V105" s="49"/>
      <c r="W105" s="40"/>
      <c r="X105" s="95"/>
      <c r="Y105" s="40"/>
      <c r="Z105" s="72"/>
      <c r="AA105" s="64"/>
      <c r="AB105" s="71"/>
      <c r="AC105" s="70"/>
      <c r="AD105" s="67"/>
      <c r="AE105" s="59">
        <f t="shared" si="46"/>
        <v>0</v>
      </c>
      <c r="AF105" s="72"/>
      <c r="AG105" s="59">
        <f t="shared" si="43"/>
        <v>0</v>
      </c>
      <c r="AH105" s="67"/>
      <c r="AI105" s="70"/>
      <c r="AJ105" s="67"/>
      <c r="AK105" s="59">
        <f t="shared" si="44"/>
        <v>0</v>
      </c>
      <c r="AL105" s="67"/>
      <c r="AM105" s="70"/>
      <c r="AN105" s="70"/>
      <c r="AO105" s="67"/>
      <c r="AP105" s="70"/>
      <c r="AQ105" s="67"/>
      <c r="AR105" s="59">
        <f t="shared" si="42"/>
        <v>0</v>
      </c>
      <c r="AS105" s="67"/>
      <c r="AT105" s="70"/>
      <c r="AU105" s="70"/>
      <c r="AV105" s="40"/>
      <c r="AW105" s="40" t="str">
        <f t="shared" si="45"/>
        <v>ok</v>
      </c>
    </row>
    <row r="106" spans="1:49" s="35" customFormat="1">
      <c r="A106" s="49" t="s">
        <v>270</v>
      </c>
      <c r="B106" s="40"/>
      <c r="C106" s="49"/>
      <c r="D106" s="50"/>
      <c r="E106" s="50"/>
      <c r="F106" s="50"/>
      <c r="G106" s="50"/>
      <c r="H106" s="51"/>
      <c r="I106" s="42"/>
      <c r="J106" s="100"/>
      <c r="K106" s="107" t="s">
        <v>294</v>
      </c>
      <c r="L106" s="49"/>
      <c r="M106" s="40"/>
      <c r="N106" s="59">
        <f t="shared" si="41"/>
        <v>0</v>
      </c>
      <c r="O106" s="40"/>
      <c r="P106" s="49"/>
      <c r="Q106" s="49"/>
      <c r="R106" s="40"/>
      <c r="S106" s="95"/>
      <c r="T106" s="40"/>
      <c r="U106" s="49"/>
      <c r="V106" s="49"/>
      <c r="W106" s="40"/>
      <c r="X106" s="95"/>
      <c r="Y106" s="40"/>
      <c r="Z106" s="72"/>
      <c r="AA106" s="64"/>
      <c r="AB106" s="71"/>
      <c r="AC106" s="70"/>
      <c r="AD106" s="67"/>
      <c r="AE106" s="59">
        <f t="shared" si="46"/>
        <v>0</v>
      </c>
      <c r="AF106" s="72"/>
      <c r="AG106" s="59">
        <f t="shared" si="43"/>
        <v>0</v>
      </c>
      <c r="AH106" s="67"/>
      <c r="AI106" s="70"/>
      <c r="AJ106" s="67"/>
      <c r="AK106" s="59">
        <f t="shared" si="44"/>
        <v>0</v>
      </c>
      <c r="AL106" s="67"/>
      <c r="AM106" s="70"/>
      <c r="AN106" s="70"/>
      <c r="AO106" s="67"/>
      <c r="AP106" s="70"/>
      <c r="AQ106" s="67"/>
      <c r="AR106" s="59">
        <f t="shared" si="42"/>
        <v>0</v>
      </c>
      <c r="AS106" s="67"/>
      <c r="AT106" s="70"/>
      <c r="AU106" s="70"/>
      <c r="AV106" s="40"/>
      <c r="AW106" s="40" t="str">
        <f t="shared" si="45"/>
        <v>ok</v>
      </c>
    </row>
    <row r="107" spans="1:49" s="35" customFormat="1">
      <c r="A107" s="49" t="s">
        <v>270</v>
      </c>
      <c r="B107" s="40"/>
      <c r="C107" s="49"/>
      <c r="D107" s="50"/>
      <c r="E107" s="50"/>
      <c r="F107" s="50"/>
      <c r="G107" s="50"/>
      <c r="H107" s="51"/>
      <c r="I107" s="42"/>
      <c r="J107" s="100"/>
      <c r="K107" s="107" t="s">
        <v>294</v>
      </c>
      <c r="L107" s="49"/>
      <c r="M107" s="40"/>
      <c r="N107" s="59">
        <f t="shared" si="41"/>
        <v>0</v>
      </c>
      <c r="O107" s="40"/>
      <c r="P107" s="49"/>
      <c r="Q107" s="49"/>
      <c r="R107" s="40"/>
      <c r="S107" s="95"/>
      <c r="T107" s="40"/>
      <c r="U107" s="49"/>
      <c r="V107" s="49"/>
      <c r="W107" s="40"/>
      <c r="X107" s="95"/>
      <c r="Y107" s="40"/>
      <c r="Z107" s="72"/>
      <c r="AA107" s="64"/>
      <c r="AB107" s="71"/>
      <c r="AC107" s="70"/>
      <c r="AD107" s="67"/>
      <c r="AE107" s="59">
        <f t="shared" si="46"/>
        <v>0</v>
      </c>
      <c r="AF107" s="72"/>
      <c r="AG107" s="59">
        <f t="shared" si="43"/>
        <v>0</v>
      </c>
      <c r="AH107" s="67"/>
      <c r="AI107" s="70"/>
      <c r="AJ107" s="67"/>
      <c r="AK107" s="59">
        <f t="shared" si="44"/>
        <v>0</v>
      </c>
      <c r="AL107" s="67"/>
      <c r="AM107" s="70"/>
      <c r="AN107" s="70"/>
      <c r="AO107" s="67"/>
      <c r="AP107" s="70"/>
      <c r="AQ107" s="67"/>
      <c r="AR107" s="59">
        <f t="shared" si="42"/>
        <v>0</v>
      </c>
      <c r="AS107" s="67"/>
      <c r="AT107" s="70"/>
      <c r="AU107" s="70"/>
      <c r="AV107" s="40"/>
      <c r="AW107" s="40" t="str">
        <f t="shared" si="45"/>
        <v>ok</v>
      </c>
    </row>
    <row r="108" spans="1:49" s="35" customFormat="1">
      <c r="A108" s="49" t="s">
        <v>271</v>
      </c>
      <c r="B108" s="40"/>
      <c r="C108" s="49"/>
      <c r="D108" s="50"/>
      <c r="E108" s="50"/>
      <c r="F108" s="50"/>
      <c r="G108" s="50"/>
      <c r="H108" s="51"/>
      <c r="I108" s="42"/>
      <c r="J108" s="100"/>
      <c r="K108" s="107" t="s">
        <v>294</v>
      </c>
      <c r="L108" s="49"/>
      <c r="M108" s="40"/>
      <c r="N108" s="59">
        <f t="shared" si="41"/>
        <v>0</v>
      </c>
      <c r="O108" s="40"/>
      <c r="P108" s="49"/>
      <c r="Q108" s="49"/>
      <c r="R108" s="40"/>
      <c r="S108" s="95"/>
      <c r="T108" s="40"/>
      <c r="U108" s="49"/>
      <c r="V108" s="49"/>
      <c r="W108" s="40"/>
      <c r="X108" s="95"/>
      <c r="Y108" s="40"/>
      <c r="Z108" s="72"/>
      <c r="AA108" s="64"/>
      <c r="AB108" s="71"/>
      <c r="AC108" s="70"/>
      <c r="AD108" s="67"/>
      <c r="AE108" s="59">
        <f t="shared" si="46"/>
        <v>0</v>
      </c>
      <c r="AF108" s="72"/>
      <c r="AG108" s="59">
        <f t="shared" si="43"/>
        <v>0</v>
      </c>
      <c r="AH108" s="67"/>
      <c r="AI108" s="70"/>
      <c r="AJ108" s="67"/>
      <c r="AK108" s="59">
        <f t="shared" si="44"/>
        <v>0</v>
      </c>
      <c r="AL108" s="67"/>
      <c r="AM108" s="70"/>
      <c r="AN108" s="70"/>
      <c r="AO108" s="67"/>
      <c r="AP108" s="70"/>
      <c r="AQ108" s="67"/>
      <c r="AR108" s="59">
        <f t="shared" si="42"/>
        <v>0</v>
      </c>
      <c r="AS108" s="67"/>
      <c r="AT108" s="70"/>
      <c r="AU108" s="70"/>
      <c r="AV108" s="40"/>
      <c r="AW108" s="40" t="str">
        <f t="shared" si="45"/>
        <v>ok</v>
      </c>
    </row>
    <row r="109" spans="1:49" s="35" customFormat="1">
      <c r="A109" s="49" t="s">
        <v>271</v>
      </c>
      <c r="B109" s="40"/>
      <c r="C109" s="49"/>
      <c r="D109" s="50"/>
      <c r="E109" s="50"/>
      <c r="F109" s="50"/>
      <c r="G109" s="50"/>
      <c r="H109" s="51"/>
      <c r="I109" s="42"/>
      <c r="J109" s="100"/>
      <c r="K109" s="107" t="s">
        <v>294</v>
      </c>
      <c r="L109" s="49"/>
      <c r="M109" s="40"/>
      <c r="N109" s="59">
        <f t="shared" si="41"/>
        <v>0</v>
      </c>
      <c r="O109" s="40"/>
      <c r="P109" s="49"/>
      <c r="Q109" s="49"/>
      <c r="R109" s="40"/>
      <c r="S109" s="95"/>
      <c r="T109" s="40"/>
      <c r="U109" s="49"/>
      <c r="V109" s="49"/>
      <c r="W109" s="40"/>
      <c r="X109" s="95"/>
      <c r="Y109" s="40"/>
      <c r="Z109" s="72"/>
      <c r="AA109" s="64"/>
      <c r="AB109" s="71"/>
      <c r="AC109" s="70"/>
      <c r="AD109" s="67"/>
      <c r="AE109" s="59">
        <f t="shared" si="46"/>
        <v>0</v>
      </c>
      <c r="AF109" s="72"/>
      <c r="AG109" s="59">
        <f t="shared" si="43"/>
        <v>0</v>
      </c>
      <c r="AH109" s="67"/>
      <c r="AI109" s="70"/>
      <c r="AJ109" s="67"/>
      <c r="AK109" s="59">
        <f t="shared" si="44"/>
        <v>0</v>
      </c>
      <c r="AL109" s="67"/>
      <c r="AM109" s="70"/>
      <c r="AN109" s="70"/>
      <c r="AO109" s="67"/>
      <c r="AP109" s="70"/>
      <c r="AQ109" s="67"/>
      <c r="AR109" s="59">
        <f t="shared" si="42"/>
        <v>0</v>
      </c>
      <c r="AS109" s="67"/>
      <c r="AT109" s="70"/>
      <c r="AU109" s="70"/>
      <c r="AV109" s="40"/>
      <c r="AW109" s="40" t="str">
        <f t="shared" si="45"/>
        <v>ok</v>
      </c>
    </row>
    <row r="110" spans="1:49" s="35" customFormat="1">
      <c r="A110" s="49" t="s">
        <v>272</v>
      </c>
      <c r="B110" s="40"/>
      <c r="C110" s="49"/>
      <c r="D110" s="50"/>
      <c r="E110" s="50"/>
      <c r="F110" s="50"/>
      <c r="G110" s="50"/>
      <c r="H110" s="51"/>
      <c r="I110" s="42"/>
      <c r="J110" s="100"/>
      <c r="K110" s="107" t="s">
        <v>294</v>
      </c>
      <c r="L110" s="49"/>
      <c r="M110" s="40"/>
      <c r="N110" s="59">
        <f t="shared" si="41"/>
        <v>0</v>
      </c>
      <c r="O110" s="40"/>
      <c r="P110" s="49"/>
      <c r="Q110" s="49"/>
      <c r="R110" s="40"/>
      <c r="S110" s="95"/>
      <c r="T110" s="40"/>
      <c r="U110" s="49"/>
      <c r="V110" s="49"/>
      <c r="W110" s="40"/>
      <c r="X110" s="95"/>
      <c r="Y110" s="40"/>
      <c r="Z110" s="72"/>
      <c r="AA110" s="64"/>
      <c r="AB110" s="71"/>
      <c r="AC110" s="70"/>
      <c r="AD110" s="67"/>
      <c r="AE110" s="59">
        <f t="shared" si="46"/>
        <v>0</v>
      </c>
      <c r="AF110" s="72"/>
      <c r="AG110" s="59">
        <f t="shared" si="43"/>
        <v>0</v>
      </c>
      <c r="AH110" s="67"/>
      <c r="AI110" s="70"/>
      <c r="AJ110" s="67"/>
      <c r="AK110" s="59">
        <f t="shared" si="44"/>
        <v>0</v>
      </c>
      <c r="AL110" s="67"/>
      <c r="AM110" s="70"/>
      <c r="AN110" s="70"/>
      <c r="AO110" s="67"/>
      <c r="AP110" s="70"/>
      <c r="AQ110" s="67"/>
      <c r="AR110" s="59">
        <f t="shared" si="42"/>
        <v>0</v>
      </c>
      <c r="AS110" s="67"/>
      <c r="AT110" s="70"/>
      <c r="AU110" s="70"/>
      <c r="AV110" s="40"/>
      <c r="AW110" s="40" t="str">
        <f t="shared" si="45"/>
        <v>ok</v>
      </c>
    </row>
    <row r="111" spans="1:49" s="35" customFormat="1">
      <c r="A111" s="49" t="s">
        <v>272</v>
      </c>
      <c r="B111" s="40"/>
      <c r="C111" s="49"/>
      <c r="D111" s="50"/>
      <c r="E111" s="50"/>
      <c r="F111" s="50"/>
      <c r="G111" s="50"/>
      <c r="H111" s="51"/>
      <c r="I111" s="42"/>
      <c r="J111" s="100"/>
      <c r="K111" s="107" t="s">
        <v>294</v>
      </c>
      <c r="L111" s="49"/>
      <c r="M111" s="40"/>
      <c r="N111" s="59">
        <f t="shared" si="41"/>
        <v>0</v>
      </c>
      <c r="O111" s="40"/>
      <c r="P111" s="49"/>
      <c r="Q111" s="49"/>
      <c r="R111" s="40"/>
      <c r="S111" s="95"/>
      <c r="T111" s="40"/>
      <c r="U111" s="49"/>
      <c r="V111" s="49"/>
      <c r="W111" s="40"/>
      <c r="X111" s="95"/>
      <c r="Y111" s="40"/>
      <c r="Z111" s="72"/>
      <c r="AA111" s="64"/>
      <c r="AB111" s="71"/>
      <c r="AC111" s="70"/>
      <c r="AD111" s="67"/>
      <c r="AE111" s="59">
        <f t="shared" si="46"/>
        <v>0</v>
      </c>
      <c r="AF111" s="72"/>
      <c r="AG111" s="59">
        <f t="shared" si="43"/>
        <v>0</v>
      </c>
      <c r="AH111" s="67"/>
      <c r="AI111" s="70"/>
      <c r="AJ111" s="67"/>
      <c r="AK111" s="59">
        <f t="shared" si="44"/>
        <v>0</v>
      </c>
      <c r="AL111" s="67"/>
      <c r="AM111" s="70"/>
      <c r="AN111" s="70"/>
      <c r="AO111" s="67"/>
      <c r="AP111" s="70"/>
      <c r="AQ111" s="67"/>
      <c r="AR111" s="59">
        <f t="shared" si="42"/>
        <v>0</v>
      </c>
      <c r="AS111" s="67"/>
      <c r="AT111" s="70"/>
      <c r="AU111" s="70"/>
      <c r="AV111" s="40"/>
      <c r="AW111" s="40" t="str">
        <f t="shared" si="45"/>
        <v>ok</v>
      </c>
    </row>
    <row r="112" spans="1:49" s="35" customFormat="1">
      <c r="A112" s="49" t="s">
        <v>273</v>
      </c>
      <c r="B112" s="40"/>
      <c r="C112" s="49"/>
      <c r="D112" s="50"/>
      <c r="E112" s="50"/>
      <c r="F112" s="50"/>
      <c r="G112" s="50"/>
      <c r="H112" s="51"/>
      <c r="I112" s="42"/>
      <c r="J112" s="100"/>
      <c r="K112" s="107" t="s">
        <v>294</v>
      </c>
      <c r="L112" s="49"/>
      <c r="M112" s="40"/>
      <c r="N112" s="59">
        <f t="shared" si="41"/>
        <v>0</v>
      </c>
      <c r="O112" s="40"/>
      <c r="P112" s="49"/>
      <c r="Q112" s="49"/>
      <c r="R112" s="40"/>
      <c r="S112" s="95"/>
      <c r="T112" s="40"/>
      <c r="U112" s="49"/>
      <c r="V112" s="49"/>
      <c r="W112" s="40"/>
      <c r="X112" s="95"/>
      <c r="Y112" s="40"/>
      <c r="Z112" s="72"/>
      <c r="AA112" s="64"/>
      <c r="AB112" s="71"/>
      <c r="AC112" s="70"/>
      <c r="AD112" s="67"/>
      <c r="AE112" s="59">
        <f t="shared" si="46"/>
        <v>0</v>
      </c>
      <c r="AF112" s="72"/>
      <c r="AG112" s="59">
        <f t="shared" si="43"/>
        <v>0</v>
      </c>
      <c r="AH112" s="67"/>
      <c r="AI112" s="70"/>
      <c r="AJ112" s="67"/>
      <c r="AK112" s="59">
        <f t="shared" si="44"/>
        <v>0</v>
      </c>
      <c r="AL112" s="67"/>
      <c r="AM112" s="70"/>
      <c r="AN112" s="70"/>
      <c r="AO112" s="67"/>
      <c r="AP112" s="70"/>
      <c r="AQ112" s="67"/>
      <c r="AR112" s="59">
        <f t="shared" si="42"/>
        <v>0</v>
      </c>
      <c r="AS112" s="67"/>
      <c r="AT112" s="70"/>
      <c r="AU112" s="70"/>
      <c r="AV112" s="40"/>
      <c r="AW112" s="40" t="str">
        <f t="shared" si="45"/>
        <v>ok</v>
      </c>
    </row>
    <row r="113" spans="1:49" s="35" customFormat="1">
      <c r="A113" s="49" t="s">
        <v>273</v>
      </c>
      <c r="B113" s="40"/>
      <c r="C113" s="49"/>
      <c r="D113" s="50"/>
      <c r="E113" s="50"/>
      <c r="F113" s="50"/>
      <c r="G113" s="50"/>
      <c r="H113" s="51"/>
      <c r="I113" s="42"/>
      <c r="J113" s="100"/>
      <c r="K113" s="107" t="s">
        <v>294</v>
      </c>
      <c r="L113" s="49"/>
      <c r="M113" s="40"/>
      <c r="N113" s="59">
        <f t="shared" si="41"/>
        <v>0</v>
      </c>
      <c r="O113" s="40"/>
      <c r="P113" s="49"/>
      <c r="Q113" s="49"/>
      <c r="R113" s="40"/>
      <c r="S113" s="95"/>
      <c r="T113" s="40"/>
      <c r="U113" s="49"/>
      <c r="V113" s="49"/>
      <c r="W113" s="40"/>
      <c r="X113" s="95"/>
      <c r="Y113" s="40"/>
      <c r="Z113" s="72"/>
      <c r="AA113" s="64"/>
      <c r="AB113" s="71"/>
      <c r="AC113" s="70"/>
      <c r="AD113" s="67"/>
      <c r="AE113" s="59">
        <f t="shared" si="46"/>
        <v>0</v>
      </c>
      <c r="AF113" s="72"/>
      <c r="AG113" s="59">
        <f t="shared" si="43"/>
        <v>0</v>
      </c>
      <c r="AH113" s="67"/>
      <c r="AI113" s="70"/>
      <c r="AJ113" s="67"/>
      <c r="AK113" s="59">
        <f t="shared" si="44"/>
        <v>0</v>
      </c>
      <c r="AL113" s="67"/>
      <c r="AM113" s="70"/>
      <c r="AN113" s="70"/>
      <c r="AO113" s="67"/>
      <c r="AP113" s="70"/>
      <c r="AQ113" s="67"/>
      <c r="AR113" s="59">
        <f t="shared" si="42"/>
        <v>0</v>
      </c>
      <c r="AS113" s="67"/>
      <c r="AT113" s="70"/>
      <c r="AU113" s="70"/>
      <c r="AV113" s="40"/>
      <c r="AW113" s="40" t="str">
        <f t="shared" si="45"/>
        <v>ok</v>
      </c>
    </row>
    <row r="114" spans="1:49" s="35" customFormat="1">
      <c r="A114" s="49" t="s">
        <v>275</v>
      </c>
      <c r="B114" s="40"/>
      <c r="C114" s="49"/>
      <c r="D114" s="50"/>
      <c r="E114" s="50"/>
      <c r="F114" s="50"/>
      <c r="G114" s="50"/>
      <c r="H114" s="51"/>
      <c r="I114" s="42"/>
      <c r="J114" s="100"/>
      <c r="K114" s="107" t="s">
        <v>294</v>
      </c>
      <c r="L114" s="49"/>
      <c r="M114" s="40"/>
      <c r="N114" s="59">
        <f t="shared" si="41"/>
        <v>0</v>
      </c>
      <c r="O114" s="40"/>
      <c r="P114" s="49"/>
      <c r="Q114" s="49"/>
      <c r="R114" s="40"/>
      <c r="S114" s="95"/>
      <c r="T114" s="40"/>
      <c r="U114" s="49"/>
      <c r="V114" s="49"/>
      <c r="W114" s="40"/>
      <c r="X114" s="95"/>
      <c r="Y114" s="40"/>
      <c r="Z114" s="72"/>
      <c r="AA114" s="64"/>
      <c r="AB114" s="71"/>
      <c r="AC114" s="70"/>
      <c r="AD114" s="67"/>
      <c r="AE114" s="59">
        <f t="shared" si="46"/>
        <v>0</v>
      </c>
      <c r="AF114" s="72"/>
      <c r="AG114" s="59">
        <f t="shared" si="43"/>
        <v>0</v>
      </c>
      <c r="AH114" s="67"/>
      <c r="AI114" s="70"/>
      <c r="AJ114" s="67"/>
      <c r="AK114" s="59">
        <f t="shared" si="44"/>
        <v>0</v>
      </c>
      <c r="AL114" s="67"/>
      <c r="AM114" s="70"/>
      <c r="AN114" s="70"/>
      <c r="AO114" s="67"/>
      <c r="AP114" s="70"/>
      <c r="AQ114" s="67"/>
      <c r="AR114" s="59">
        <f t="shared" si="42"/>
        <v>0</v>
      </c>
      <c r="AS114" s="67"/>
      <c r="AT114" s="70"/>
      <c r="AU114" s="70"/>
      <c r="AV114" s="40"/>
      <c r="AW114" s="40" t="str">
        <f t="shared" si="45"/>
        <v>ok</v>
      </c>
    </row>
    <row r="115" spans="1:49" s="35" customFormat="1">
      <c r="A115" s="49" t="s">
        <v>275</v>
      </c>
      <c r="B115" s="40"/>
      <c r="C115" s="49"/>
      <c r="D115" s="50"/>
      <c r="E115" s="50"/>
      <c r="F115" s="50"/>
      <c r="G115" s="50"/>
      <c r="H115" s="51"/>
      <c r="I115" s="42"/>
      <c r="J115" s="100"/>
      <c r="K115" s="107" t="s">
        <v>294</v>
      </c>
      <c r="L115" s="49"/>
      <c r="M115" s="40"/>
      <c r="N115" s="59">
        <f t="shared" si="41"/>
        <v>0</v>
      </c>
      <c r="O115" s="40"/>
      <c r="P115" s="49"/>
      <c r="Q115" s="49"/>
      <c r="R115" s="40"/>
      <c r="S115" s="95"/>
      <c r="T115" s="40"/>
      <c r="U115" s="49"/>
      <c r="V115" s="49"/>
      <c r="W115" s="40"/>
      <c r="X115" s="95"/>
      <c r="Y115" s="40"/>
      <c r="Z115" s="72"/>
      <c r="AA115" s="64"/>
      <c r="AB115" s="71"/>
      <c r="AC115" s="70"/>
      <c r="AD115" s="67"/>
      <c r="AE115" s="59">
        <f t="shared" si="46"/>
        <v>0</v>
      </c>
      <c r="AF115" s="72"/>
      <c r="AG115" s="59">
        <f t="shared" si="43"/>
        <v>0</v>
      </c>
      <c r="AH115" s="67"/>
      <c r="AI115" s="70"/>
      <c r="AJ115" s="67"/>
      <c r="AK115" s="59">
        <f t="shared" si="44"/>
        <v>0</v>
      </c>
      <c r="AL115" s="67"/>
      <c r="AM115" s="70"/>
      <c r="AN115" s="70"/>
      <c r="AO115" s="67"/>
      <c r="AP115" s="70"/>
      <c r="AQ115" s="67"/>
      <c r="AR115" s="59">
        <f t="shared" si="42"/>
        <v>0</v>
      </c>
      <c r="AS115" s="67"/>
      <c r="AT115" s="70"/>
      <c r="AU115" s="70"/>
      <c r="AV115" s="40"/>
      <c r="AW115" s="40" t="str">
        <f t="shared" si="45"/>
        <v>ok</v>
      </c>
    </row>
    <row r="116" spans="1:49" s="35" customFormat="1">
      <c r="A116" s="49" t="s">
        <v>269</v>
      </c>
      <c r="B116" s="40"/>
      <c r="C116" s="49"/>
      <c r="D116" s="50"/>
      <c r="E116" s="50"/>
      <c r="F116" s="50"/>
      <c r="G116" s="50"/>
      <c r="H116" s="51"/>
      <c r="I116" s="42"/>
      <c r="J116" s="100"/>
      <c r="K116" s="107" t="s">
        <v>294</v>
      </c>
      <c r="L116" s="49"/>
      <c r="M116" s="40"/>
      <c r="N116" s="59">
        <f t="shared" si="41"/>
        <v>0</v>
      </c>
      <c r="O116" s="40"/>
      <c r="P116" s="49"/>
      <c r="Q116" s="49"/>
      <c r="R116" s="40"/>
      <c r="S116" s="95"/>
      <c r="T116" s="40"/>
      <c r="U116" s="49"/>
      <c r="V116" s="49"/>
      <c r="W116" s="40"/>
      <c r="X116" s="95"/>
      <c r="Y116" s="40"/>
      <c r="Z116" s="72"/>
      <c r="AA116" s="64"/>
      <c r="AB116" s="71"/>
      <c r="AC116" s="70"/>
      <c r="AD116" s="67"/>
      <c r="AE116" s="59">
        <f t="shared" si="46"/>
        <v>0</v>
      </c>
      <c r="AF116" s="72"/>
      <c r="AG116" s="59">
        <f t="shared" si="43"/>
        <v>0</v>
      </c>
      <c r="AH116" s="67"/>
      <c r="AI116" s="70"/>
      <c r="AJ116" s="67"/>
      <c r="AK116" s="59">
        <f t="shared" si="44"/>
        <v>0</v>
      </c>
      <c r="AL116" s="67"/>
      <c r="AM116" s="70"/>
      <c r="AN116" s="70"/>
      <c r="AO116" s="67"/>
      <c r="AP116" s="70"/>
      <c r="AQ116" s="67"/>
      <c r="AR116" s="59">
        <f t="shared" si="42"/>
        <v>0</v>
      </c>
      <c r="AS116" s="67"/>
      <c r="AT116" s="70"/>
      <c r="AU116" s="70"/>
      <c r="AV116" s="40"/>
      <c r="AW116" s="40" t="str">
        <f t="shared" si="45"/>
        <v>ok</v>
      </c>
    </row>
    <row r="117" spans="1:49" s="35" customFormat="1">
      <c r="A117" s="49" t="s">
        <v>269</v>
      </c>
      <c r="B117" s="40"/>
      <c r="C117" s="49"/>
      <c r="D117" s="50"/>
      <c r="E117" s="50"/>
      <c r="F117" s="50"/>
      <c r="G117" s="50"/>
      <c r="H117" s="51"/>
      <c r="I117" s="42"/>
      <c r="J117" s="100"/>
      <c r="K117" s="107" t="s">
        <v>294</v>
      </c>
      <c r="L117" s="49"/>
      <c r="M117" s="40"/>
      <c r="N117" s="59">
        <f t="shared" si="41"/>
        <v>0</v>
      </c>
      <c r="O117" s="40"/>
      <c r="P117" s="49"/>
      <c r="Q117" s="49"/>
      <c r="R117" s="40"/>
      <c r="S117" s="95"/>
      <c r="T117" s="40"/>
      <c r="U117" s="49"/>
      <c r="V117" s="49"/>
      <c r="W117" s="40"/>
      <c r="X117" s="95"/>
      <c r="Y117" s="40"/>
      <c r="Z117" s="72"/>
      <c r="AA117" s="64"/>
      <c r="AB117" s="64"/>
      <c r="AC117" s="70"/>
      <c r="AD117" s="67"/>
      <c r="AE117" s="59">
        <f t="shared" si="46"/>
        <v>0</v>
      </c>
      <c r="AF117" s="72"/>
      <c r="AG117" s="59">
        <f t="shared" si="43"/>
        <v>0</v>
      </c>
      <c r="AH117" s="67"/>
      <c r="AI117" s="70"/>
      <c r="AJ117" s="67"/>
      <c r="AK117" s="59">
        <f t="shared" si="44"/>
        <v>0</v>
      </c>
      <c r="AL117" s="67"/>
      <c r="AM117" s="70"/>
      <c r="AN117" s="70"/>
      <c r="AO117" s="67"/>
      <c r="AP117" s="70"/>
      <c r="AQ117" s="67"/>
      <c r="AR117" s="59">
        <f t="shared" si="42"/>
        <v>0</v>
      </c>
      <c r="AS117" s="67"/>
      <c r="AT117" s="70"/>
      <c r="AU117" s="70"/>
      <c r="AV117" s="40"/>
      <c r="AW117" s="40" t="str">
        <f t="shared" si="45"/>
        <v>ok</v>
      </c>
    </row>
    <row r="118" spans="1:49" s="35" customFormat="1">
      <c r="A118" s="43" t="s">
        <v>17</v>
      </c>
      <c r="B118" s="43"/>
      <c r="C118" s="84"/>
      <c r="D118" s="84"/>
      <c r="E118" s="84"/>
      <c r="F118" s="84"/>
      <c r="G118" s="84"/>
      <c r="H118" s="54"/>
      <c r="I118" s="85"/>
      <c r="J118" s="85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72"/>
      <c r="AA118" s="64"/>
      <c r="AB118" s="64"/>
      <c r="AC118" s="64"/>
      <c r="AD118" s="64"/>
      <c r="AE118" s="64"/>
      <c r="AF118" s="72"/>
      <c r="AG118" s="72"/>
      <c r="AH118" s="72"/>
      <c r="AI118" s="68" t="s">
        <v>293</v>
      </c>
      <c r="AJ118" s="67"/>
      <c r="AK118" s="67"/>
      <c r="AL118" s="67"/>
      <c r="AM118" s="71"/>
      <c r="AN118" s="71"/>
      <c r="AO118" s="67"/>
      <c r="AP118" s="68" t="s">
        <v>293</v>
      </c>
      <c r="AQ118" s="67"/>
      <c r="AR118" s="72"/>
      <c r="AS118" s="72"/>
      <c r="AT118" s="77"/>
      <c r="AU118" s="77"/>
    </row>
    <row r="119" spans="1:49" s="35" customFormat="1" ht="3.6" customHeight="1">
      <c r="A119" s="43"/>
      <c r="B119" s="43"/>
      <c r="H119" s="83"/>
      <c r="I119" s="38"/>
      <c r="J119" s="38"/>
      <c r="Z119" s="72"/>
      <c r="AA119" s="64"/>
      <c r="AB119" s="64"/>
      <c r="AC119" s="64"/>
      <c r="AD119" s="64"/>
      <c r="AE119" s="64"/>
      <c r="AF119" s="72"/>
      <c r="AG119" s="72"/>
      <c r="AH119" s="72"/>
      <c r="AI119" s="72"/>
      <c r="AJ119" s="72"/>
      <c r="AK119" s="72"/>
      <c r="AL119" s="72"/>
      <c r="AM119" s="77"/>
      <c r="AN119" s="77"/>
      <c r="AO119" s="72"/>
      <c r="AP119" s="72"/>
      <c r="AQ119" s="72"/>
      <c r="AR119" s="72"/>
      <c r="AS119" s="72"/>
      <c r="AT119" s="77"/>
      <c r="AU119" s="77"/>
    </row>
    <row r="120" spans="1:49" s="40" customFormat="1">
      <c r="H120" s="60">
        <f>SUM(H86:H117)</f>
        <v>0</v>
      </c>
      <c r="I120" s="42"/>
      <c r="J120" s="42"/>
      <c r="K120" s="35"/>
      <c r="L120" s="35"/>
      <c r="M120" s="35"/>
      <c r="N120" s="60">
        <f>SUM(N86:N117)</f>
        <v>0</v>
      </c>
      <c r="O120" s="35"/>
      <c r="P120" s="35"/>
      <c r="Q120" s="35"/>
      <c r="R120" s="35"/>
      <c r="S120" s="60">
        <f>SUM(S86:S117)</f>
        <v>0</v>
      </c>
      <c r="T120" s="35"/>
      <c r="U120" s="35"/>
      <c r="V120" s="35"/>
      <c r="W120" s="35"/>
      <c r="X120" s="60">
        <f>SUM(X86:X117)</f>
        <v>0</v>
      </c>
      <c r="Y120" s="35"/>
      <c r="Z120" s="72"/>
      <c r="AA120" s="64"/>
      <c r="AB120" s="64"/>
      <c r="AC120" s="64"/>
      <c r="AD120" s="64"/>
      <c r="AE120" s="59">
        <f>SUM(AE86:AE117)</f>
        <v>0</v>
      </c>
      <c r="AF120" s="67"/>
      <c r="AG120" s="59">
        <f>SUM(AG86:AG117)</f>
        <v>0</v>
      </c>
      <c r="AH120" s="67"/>
      <c r="AI120" s="67"/>
      <c r="AJ120" s="67"/>
      <c r="AK120" s="59">
        <f>SUM(AK86:AK117)</f>
        <v>0</v>
      </c>
      <c r="AL120" s="67"/>
      <c r="AM120" s="71"/>
      <c r="AN120" s="71"/>
      <c r="AO120" s="67"/>
      <c r="AP120" s="67"/>
      <c r="AQ120" s="67"/>
      <c r="AR120" s="59">
        <f>SUM(AR86:AR117)</f>
        <v>0</v>
      </c>
      <c r="AS120" s="67"/>
      <c r="AT120" s="71"/>
      <c r="AU120" s="71"/>
    </row>
    <row r="121" spans="1:49" s="35" customFormat="1">
      <c r="A121" s="55" t="s">
        <v>18</v>
      </c>
      <c r="B121" s="46"/>
      <c r="H121" s="37"/>
      <c r="I121" s="38"/>
      <c r="J121" s="38"/>
      <c r="N121" s="37"/>
      <c r="S121" s="37"/>
      <c r="X121" s="37"/>
      <c r="Z121" s="72"/>
      <c r="AA121" s="64"/>
      <c r="AB121" s="64"/>
      <c r="AC121" s="64"/>
      <c r="AD121" s="64"/>
      <c r="AE121" s="64"/>
      <c r="AF121" s="72"/>
      <c r="AG121" s="72"/>
      <c r="AH121" s="72"/>
      <c r="AI121" s="72"/>
      <c r="AJ121" s="72"/>
      <c r="AK121" s="72"/>
      <c r="AL121" s="72"/>
      <c r="AM121" s="77"/>
      <c r="AN121" s="77"/>
      <c r="AO121" s="72"/>
      <c r="AP121" s="72"/>
      <c r="AQ121" s="72"/>
      <c r="AR121" s="72"/>
      <c r="AS121" s="72"/>
      <c r="AT121" s="77"/>
      <c r="AU121" s="77"/>
    </row>
    <row r="122" spans="1:49" s="40" customFormat="1" ht="11.25">
      <c r="A122" s="43" t="s">
        <v>20</v>
      </c>
      <c r="H122" s="59">
        <f>H67-H123</f>
        <v>0</v>
      </c>
      <c r="I122" s="42"/>
      <c r="J122" s="42"/>
      <c r="N122" s="59">
        <f>N67-N123</f>
        <v>0</v>
      </c>
      <c r="S122" s="59">
        <f>S67-S123</f>
        <v>0</v>
      </c>
      <c r="X122" s="59">
        <f>X67-X123</f>
        <v>0</v>
      </c>
      <c r="Z122" s="67"/>
      <c r="AA122" s="67"/>
      <c r="AB122" s="67"/>
      <c r="AC122" s="67"/>
      <c r="AD122" s="67"/>
      <c r="AE122" s="59">
        <f>AE67-AE123</f>
        <v>0</v>
      </c>
      <c r="AF122" s="67"/>
      <c r="AG122" s="59">
        <f>AG67-AG123</f>
        <v>0</v>
      </c>
      <c r="AH122" s="67"/>
      <c r="AI122" s="67"/>
      <c r="AJ122" s="67"/>
      <c r="AK122" s="59">
        <f>AK67-AK123</f>
        <v>0</v>
      </c>
      <c r="AL122" s="67"/>
      <c r="AM122" s="71"/>
      <c r="AN122" s="71"/>
      <c r="AO122" s="67"/>
      <c r="AP122" s="67"/>
      <c r="AQ122" s="67"/>
      <c r="AR122" s="59">
        <f>AR67-AR123</f>
        <v>0</v>
      </c>
      <c r="AS122" s="67"/>
      <c r="AT122" s="71"/>
      <c r="AU122" s="71"/>
    </row>
    <row r="123" spans="1:49" s="40" customFormat="1" ht="11.25">
      <c r="A123" s="43" t="s">
        <v>21</v>
      </c>
      <c r="H123" s="59">
        <f>SUM(H63:H65)</f>
        <v>0</v>
      </c>
      <c r="I123" s="42"/>
      <c r="J123" s="42"/>
      <c r="N123" s="59">
        <f>SUM(N63:N65)</f>
        <v>0</v>
      </c>
      <c r="S123" s="59">
        <f>SUM(S63:S65)</f>
        <v>0</v>
      </c>
      <c r="X123" s="59">
        <f>SUM(X63:X65)</f>
        <v>0</v>
      </c>
      <c r="Z123" s="67"/>
      <c r="AA123" s="67"/>
      <c r="AB123" s="67"/>
      <c r="AC123" s="67"/>
      <c r="AD123" s="67"/>
      <c r="AE123" s="59">
        <f>SUM(AE63:AE65)</f>
        <v>0</v>
      </c>
      <c r="AF123" s="67"/>
      <c r="AG123" s="59">
        <f>SUM(AG63:AG65)</f>
        <v>0</v>
      </c>
      <c r="AH123" s="67"/>
      <c r="AI123" s="67"/>
      <c r="AJ123" s="67"/>
      <c r="AK123" s="59">
        <f>SUM(AK63:AK65)</f>
        <v>0</v>
      </c>
      <c r="AL123" s="67"/>
      <c r="AM123" s="71"/>
      <c r="AN123" s="71"/>
      <c r="AO123" s="67"/>
      <c r="AP123" s="67"/>
      <c r="AQ123" s="67"/>
      <c r="AR123" s="59">
        <f>SUM(AR63:AR65)</f>
        <v>0</v>
      </c>
      <c r="AS123" s="67"/>
      <c r="AT123" s="71"/>
      <c r="AU123" s="71"/>
    </row>
    <row r="124" spans="1:49" s="40" customFormat="1" ht="11.25">
      <c r="A124" s="43" t="s">
        <v>10</v>
      </c>
      <c r="H124" s="59">
        <f>H80</f>
        <v>0</v>
      </c>
      <c r="I124" s="42"/>
      <c r="J124" s="42"/>
      <c r="N124" s="59">
        <f>N80</f>
        <v>0</v>
      </c>
      <c r="S124" s="59">
        <f>S80</f>
        <v>0</v>
      </c>
      <c r="X124" s="59">
        <f>X80</f>
        <v>0</v>
      </c>
      <c r="Z124" s="67"/>
      <c r="AA124" s="67"/>
      <c r="AB124" s="67"/>
      <c r="AC124" s="67"/>
      <c r="AD124" s="67"/>
      <c r="AE124" s="59">
        <f>AE80</f>
        <v>0</v>
      </c>
      <c r="AF124" s="67"/>
      <c r="AG124" s="59">
        <f>AG80</f>
        <v>0</v>
      </c>
      <c r="AH124" s="67"/>
      <c r="AI124" s="67"/>
      <c r="AJ124" s="67"/>
      <c r="AK124" s="59">
        <f>AK80</f>
        <v>0</v>
      </c>
      <c r="AL124" s="67"/>
      <c r="AM124" s="71"/>
      <c r="AN124" s="71"/>
      <c r="AO124" s="67"/>
      <c r="AP124" s="67"/>
      <c r="AQ124" s="67"/>
      <c r="AR124" s="59">
        <f>AR80</f>
        <v>0</v>
      </c>
      <c r="AS124" s="67"/>
      <c r="AT124" s="71"/>
      <c r="AU124" s="71"/>
    </row>
    <row r="125" spans="1:49" s="40" customFormat="1" ht="11.25">
      <c r="A125" s="43" t="s">
        <v>277</v>
      </c>
      <c r="H125" s="59">
        <f>H120</f>
        <v>0</v>
      </c>
      <c r="I125" s="42"/>
      <c r="J125" s="42"/>
      <c r="N125" s="59">
        <f>N120</f>
        <v>0</v>
      </c>
      <c r="S125" s="59">
        <f>S120</f>
        <v>0</v>
      </c>
      <c r="X125" s="59">
        <f>X120</f>
        <v>0</v>
      </c>
      <c r="Z125" s="67"/>
      <c r="AA125" s="67"/>
      <c r="AB125" s="67"/>
      <c r="AC125" s="67"/>
      <c r="AD125" s="67"/>
      <c r="AE125" s="59">
        <f>AE120</f>
        <v>0</v>
      </c>
      <c r="AF125" s="67"/>
      <c r="AG125" s="59">
        <f>AG120</f>
        <v>0</v>
      </c>
      <c r="AH125" s="67"/>
      <c r="AI125" s="67"/>
      <c r="AJ125" s="67"/>
      <c r="AK125" s="59">
        <f>AK120</f>
        <v>0</v>
      </c>
      <c r="AL125" s="67"/>
      <c r="AM125" s="71"/>
      <c r="AN125" s="71"/>
      <c r="AO125" s="67"/>
      <c r="AP125" s="67"/>
      <c r="AQ125" s="67"/>
      <c r="AR125" s="59">
        <f>AR120</f>
        <v>0</v>
      </c>
      <c r="AS125" s="67"/>
      <c r="AT125" s="71"/>
      <c r="AU125" s="71"/>
    </row>
    <row r="126" spans="1:49" s="40" customFormat="1" ht="4.9000000000000004" customHeight="1">
      <c r="A126" s="43"/>
      <c r="H126" s="37"/>
      <c r="I126" s="42"/>
      <c r="J126" s="42"/>
      <c r="N126" s="37"/>
      <c r="S126" s="37"/>
      <c r="X126" s="37"/>
      <c r="Z126" s="67"/>
      <c r="AA126" s="67"/>
      <c r="AB126" s="67"/>
      <c r="AC126" s="67"/>
      <c r="AD126" s="67"/>
      <c r="AE126" s="64"/>
      <c r="AF126" s="67"/>
      <c r="AG126" s="64"/>
      <c r="AH126" s="67"/>
      <c r="AI126" s="67"/>
      <c r="AJ126" s="67"/>
      <c r="AK126" s="64"/>
      <c r="AL126" s="67"/>
      <c r="AM126" s="71"/>
      <c r="AN126" s="71"/>
      <c r="AO126" s="67"/>
      <c r="AP126" s="67"/>
      <c r="AQ126" s="67"/>
      <c r="AR126" s="64"/>
      <c r="AS126" s="67"/>
      <c r="AT126" s="71"/>
      <c r="AU126" s="71"/>
    </row>
    <row r="127" spans="1:49" s="40" customFormat="1" ht="11.25">
      <c r="A127" s="40" t="s">
        <v>11</v>
      </c>
      <c r="H127" s="78">
        <f>SUM(H122:H125)</f>
        <v>0</v>
      </c>
      <c r="I127" s="42"/>
      <c r="J127" s="42"/>
      <c r="N127" s="78">
        <f>SUM(N122:N125)</f>
        <v>0</v>
      </c>
      <c r="S127" s="78">
        <f>SUM(S122:S125)</f>
        <v>0</v>
      </c>
      <c r="X127" s="78">
        <f>SUM(X122:X125)</f>
        <v>0</v>
      </c>
      <c r="Z127" s="67"/>
      <c r="AA127" s="67"/>
      <c r="AB127" s="67"/>
      <c r="AC127" s="67"/>
      <c r="AD127" s="67"/>
      <c r="AE127" s="78">
        <f>SUM(AE122:AE125)</f>
        <v>0</v>
      </c>
      <c r="AF127" s="67"/>
      <c r="AG127" s="78">
        <f>SUM(AG122:AG125)</f>
        <v>0</v>
      </c>
      <c r="AH127" s="67"/>
      <c r="AI127" s="67"/>
      <c r="AJ127" s="67"/>
      <c r="AK127" s="78">
        <f>SUM(AK122:AK125)</f>
        <v>0</v>
      </c>
      <c r="AL127" s="67"/>
      <c r="AM127" s="71"/>
      <c r="AN127" s="71"/>
      <c r="AO127" s="67"/>
      <c r="AP127" s="67"/>
      <c r="AQ127" s="67"/>
      <c r="AR127" s="78">
        <f>SUM(AR122:AR125)</f>
        <v>0</v>
      </c>
      <c r="AS127" s="67"/>
      <c r="AT127" s="71"/>
      <c r="AU127" s="71"/>
    </row>
    <row r="128" spans="1:49" s="43" customFormat="1" ht="8.25">
      <c r="H128" s="45"/>
      <c r="I128" s="45"/>
      <c r="J128" s="45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9"/>
      <c r="AN128" s="69"/>
      <c r="AO128" s="68"/>
      <c r="AP128" s="68"/>
      <c r="AQ128" s="68"/>
      <c r="AR128" s="68"/>
      <c r="AS128" s="68"/>
      <c r="AT128" s="69"/>
      <c r="AU128" s="69"/>
    </row>
    <row r="129" spans="1:47" s="35" customFormat="1">
      <c r="A129" s="50"/>
      <c r="B129" s="50"/>
      <c r="C129" s="50"/>
      <c r="D129" s="50"/>
      <c r="E129" s="56"/>
      <c r="F129" s="56"/>
      <c r="G129" s="56"/>
      <c r="H129" s="50"/>
      <c r="I129" s="42"/>
      <c r="J129" s="42"/>
      <c r="Z129" s="72"/>
      <c r="AA129" s="64"/>
      <c r="AB129" s="64"/>
      <c r="AC129" s="64"/>
      <c r="AD129" s="64"/>
      <c r="AE129" s="64"/>
      <c r="AF129" s="72"/>
      <c r="AG129" s="72"/>
      <c r="AH129" s="72"/>
      <c r="AI129" s="72"/>
      <c r="AJ129" s="72"/>
      <c r="AK129" s="72"/>
      <c r="AL129" s="72"/>
      <c r="AM129" s="77"/>
      <c r="AN129" s="77"/>
      <c r="AO129" s="72"/>
      <c r="AP129" s="72"/>
      <c r="AQ129" s="72"/>
      <c r="AR129" s="72"/>
      <c r="AS129" s="72"/>
      <c r="AT129" s="77"/>
      <c r="AU129" s="77"/>
    </row>
    <row r="130" spans="1:47" s="35" customFormat="1">
      <c r="A130" s="29" t="s">
        <v>12</v>
      </c>
      <c r="H130" s="37"/>
      <c r="I130" s="38"/>
      <c r="J130" s="38"/>
      <c r="Z130" s="72"/>
      <c r="AA130" s="64"/>
      <c r="AB130" s="64"/>
      <c r="AC130" s="64"/>
      <c r="AD130" s="64"/>
      <c r="AE130" s="64"/>
      <c r="AF130" s="72"/>
      <c r="AG130" s="72"/>
      <c r="AH130" s="72"/>
      <c r="AI130" s="72"/>
      <c r="AJ130" s="72"/>
      <c r="AK130" s="72"/>
      <c r="AL130" s="72"/>
      <c r="AM130" s="77"/>
      <c r="AN130" s="77"/>
      <c r="AO130" s="72"/>
      <c r="AP130" s="72"/>
      <c r="AQ130" s="72"/>
      <c r="AR130" s="72"/>
      <c r="AS130" s="72"/>
      <c r="AT130" s="77"/>
      <c r="AU130" s="77"/>
    </row>
    <row r="131" spans="1:47" s="35" customFormat="1">
      <c r="A131" s="57"/>
      <c r="H131" s="37"/>
      <c r="I131" s="38"/>
      <c r="J131" s="38"/>
      <c r="Z131" s="72"/>
      <c r="AA131" s="64"/>
      <c r="AB131" s="64"/>
      <c r="AC131" s="64"/>
      <c r="AD131" s="64"/>
      <c r="AE131" s="64"/>
      <c r="AF131" s="72"/>
      <c r="AG131" s="72"/>
      <c r="AH131" s="72"/>
      <c r="AI131" s="72"/>
      <c r="AJ131" s="72"/>
      <c r="AK131" s="72"/>
      <c r="AL131" s="72"/>
      <c r="AM131" s="77"/>
      <c r="AN131" s="77"/>
      <c r="AO131" s="72"/>
      <c r="AP131" s="72"/>
      <c r="AQ131" s="72"/>
      <c r="AR131" s="72"/>
      <c r="AS131" s="72"/>
      <c r="AT131" s="77"/>
      <c r="AU131" s="77"/>
    </row>
    <row r="132" spans="1:47" s="35" customFormat="1">
      <c r="H132" s="37"/>
      <c r="I132" s="38"/>
      <c r="J132" s="38"/>
      <c r="Z132" s="72"/>
      <c r="AA132" s="64"/>
      <c r="AB132" s="64"/>
      <c r="AC132" s="64"/>
      <c r="AD132" s="64"/>
      <c r="AE132" s="64"/>
      <c r="AF132" s="72"/>
      <c r="AG132" s="72"/>
      <c r="AH132" s="72"/>
      <c r="AI132" s="72"/>
      <c r="AJ132" s="72"/>
      <c r="AK132" s="72"/>
      <c r="AL132" s="72"/>
      <c r="AM132" s="77"/>
      <c r="AN132" s="77"/>
      <c r="AO132" s="72"/>
      <c r="AP132" s="72"/>
      <c r="AQ132" s="72"/>
      <c r="AR132" s="72"/>
      <c r="AS132" s="72"/>
      <c r="AT132" s="77"/>
      <c r="AU132" s="77"/>
    </row>
  </sheetData>
  <sheetProtection sheet="1" objects="1" scenarios="1"/>
  <mergeCells count="15">
    <mergeCell ref="B3:C3"/>
    <mergeCell ref="C5:K5"/>
    <mergeCell ref="C7:K7"/>
    <mergeCell ref="C31:Y31"/>
    <mergeCell ref="C37:Y37"/>
    <mergeCell ref="C51:Y51"/>
    <mergeCell ref="C59:Y59"/>
    <mergeCell ref="E29:F29"/>
    <mergeCell ref="E30:F30"/>
    <mergeCell ref="E15:F15"/>
    <mergeCell ref="E16:F16"/>
    <mergeCell ref="E17:F17"/>
    <mergeCell ref="E18:F18"/>
    <mergeCell ref="C25:Y25"/>
    <mergeCell ref="C43:Y43"/>
  </mergeCells>
  <dataValidations xWindow="817" yWindow="547" count="4">
    <dataValidation allowBlank="1" showInputMessage="1" showErrorMessage="1" promptTitle="eventuale nota" prompt="cella digitabile" sqref="AN15:AN18 AN86:AN117 AN23:AN24 AN29:AN30 AN35:AN36 AN47:AN50 AN41:AN42 AU72:AU77 AN72:AN77 AU47:AU50 AN55:AN58 AU15:AU18 AU63:AU65 AU23:AU24 AU29:AU30 AU35:AU36 AU41:AU42 AU55:AU58 AN63:AN65 AU86:AU117"/>
    <dataValidation allowBlank="1" showInputMessage="1" showErrorMessage="1" promptTitle="denominazione" prompt="digita il nome" sqref="C8:G8"/>
    <dataValidation allowBlank="1" showInputMessage="1" showErrorMessage="1" promptTitle="nome del referente" prompt="digita il nome_x000a_" sqref="C7:C8 D8:G8"/>
    <dataValidation allowBlank="1" showInputMessage="1" showErrorMessage="1" promptTitle="denominazione" prompt="digita il titolo" sqref="C6:G6"/>
  </dataValidations>
  <pageMargins left="0.78740157480314965" right="0.78740157480314965" top="0.47244094488188981" bottom="0.51181102362204722" header="0.51181102362204722" footer="0.51181102362204722"/>
  <pageSetup paperSize="9" scale="59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817" yWindow="547" count="6">
        <x14:dataValidation type="list" allowBlank="1" showInputMessage="1" showErrorMessage="1" promptTitle="fonte finanziamento" prompt="scegli da menu">
          <x14:formula1>
            <xm:f>tabelle!$A$25:$A$30</xm:f>
          </x14:formula1>
          <xm:sqref>P57:P58 U74:U77 U88:U117 U57:U58 P88:P117 P74:P77</xm:sqref>
        </x14:dataValidation>
        <x14:dataValidation type="list" allowBlank="1" showInputMessage="1" showErrorMessage="1" promptTitle="eventuale specifica" prompt="scegli da menù_x000a_">
          <x14:formula1>
            <xm:f>tabelle!$A$34:$A$56</xm:f>
          </x14:formula1>
          <xm:sqref>Q55:Q58 Q47:Q50 V15:V18 Q72:Q77 Q35:Q36 V47:V50 V55:V58 Q63:Q65 V86:V117 V72:V77 V29:V30 Q23:Q24 Q29:Q30 Q15:Q18 V35:V36 V41:V42 V63:V65 Q41:Q42 V23:V24 Q86:Q117</xm:sqref>
        </x14:dataValidation>
        <x14:dataValidation type="list" allowBlank="1" showInputMessage="1" showErrorMessage="1">
          <x14:formula1>
            <xm:f>tabelle!$A$59:$A$62</xm:f>
          </x14:formula1>
          <xm:sqref>AM47:AM50 AM63:AM65 AM15:AM18 AM41:AM42 AM23:AM24 AM29:AM30 AM35:AM36 AT55:AT58 AM55:AM58 AT35:AT36 AT41:AT42 AT63:AT65 AT15:AT18 AT47:AT50 AT23:AT24 AT29:AT30</xm:sqref>
        </x14:dataValidation>
        <x14:dataValidation type="list" allowBlank="1" showInputMessage="1" showErrorMessage="1" promptTitle="fonte finanziamento" prompt="scegli da menu">
          <x14:formula1>
            <xm:f>tabelle!$A$26:$A$30</xm:f>
          </x14:formula1>
          <xm:sqref>P15:P18 U15:U18 P23:P24 U23:U24 P29:P30 U29:U30 P35:P36 U35:U36 P41:P42 U41:U42 P47:P50 U47:U50 U63:U65 P63:P65 P55:P56 U55:U56 P86:P87 U86:U87 P72:P73 U72:U73</xm:sqref>
        </x14:dataValidation>
        <x14:dataValidation type="list" allowBlank="1" showInputMessage="1" showErrorMessage="1" promptTitle="eventuale specifica" prompt="scegli da menù_x000a_">
          <x14:formula1>
            <xm:f>tabelle!$A$34:$A$48</xm:f>
          </x14:formula1>
          <xm:sqref>L72:L77 L86:L117</xm:sqref>
        </x14:dataValidation>
        <x14:dataValidation type="list" allowBlank="1" showInputMessage="1" showErrorMessage="1">
          <x14:formula1>
            <xm:f>tabelle!$A$66:$A$70</xm:f>
          </x14:formula1>
          <xm:sqref>AM72:AM77 AT72:AT77 AT86:AT117 AM86:AM117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1"/>
  <sheetViews>
    <sheetView topLeftCell="A52" workbookViewId="0">
      <selection activeCell="B58" sqref="B58"/>
    </sheetView>
  </sheetViews>
  <sheetFormatPr defaultRowHeight="12.75"/>
  <cols>
    <col min="1" max="1" width="47.85546875" customWidth="1"/>
    <col min="2" max="2" width="11.85546875" style="103" customWidth="1"/>
    <col min="3" max="3" width="15.7109375" customWidth="1"/>
  </cols>
  <sheetData>
    <row r="1" spans="1:2">
      <c r="A1" t="s">
        <v>297</v>
      </c>
      <c r="B1" s="104" t="e">
        <f ca="1">CELL("nomefile")</f>
        <v>#N/A</v>
      </c>
    </row>
    <row r="2" spans="1:2">
      <c r="A2" t="s">
        <v>298</v>
      </c>
      <c r="B2" s="104">
        <f>info!C5</f>
        <v>0</v>
      </c>
    </row>
    <row r="3" spans="1:2">
      <c r="A3" t="s">
        <v>299</v>
      </c>
      <c r="B3" s="104">
        <f>info!C7</f>
        <v>0</v>
      </c>
    </row>
    <row r="4" spans="1:2">
      <c r="A4" t="s">
        <v>300</v>
      </c>
      <c r="B4" s="104">
        <f>info!E9</f>
        <v>0</v>
      </c>
    </row>
    <row r="6" spans="1:2">
      <c r="A6" t="s">
        <v>301</v>
      </c>
    </row>
    <row r="7" spans="1:2">
      <c r="A7" t="s">
        <v>302</v>
      </c>
      <c r="B7" s="103">
        <f>spese!N122</f>
        <v>0</v>
      </c>
    </row>
    <row r="8" spans="1:2">
      <c r="A8" t="s">
        <v>304</v>
      </c>
      <c r="B8" s="103">
        <f>spese!S122+spese!X122</f>
        <v>0</v>
      </c>
    </row>
    <row r="9" spans="1:2">
      <c r="A9" t="s">
        <v>306</v>
      </c>
      <c r="B9" s="103">
        <f>spese!AG122</f>
        <v>0</v>
      </c>
    </row>
    <row r="10" spans="1:2">
      <c r="A10" t="s">
        <v>308</v>
      </c>
      <c r="B10" s="103">
        <f>spese!AK122+spese!AR122</f>
        <v>0</v>
      </c>
    </row>
    <row r="11" spans="1:2">
      <c r="A11" t="s">
        <v>303</v>
      </c>
      <c r="B11" s="103">
        <f>spese!N123</f>
        <v>0</v>
      </c>
    </row>
    <row r="12" spans="1:2">
      <c r="A12" t="s">
        <v>305</v>
      </c>
      <c r="B12" s="103">
        <f>spese!S123+spese!X123</f>
        <v>0</v>
      </c>
    </row>
    <row r="13" spans="1:2">
      <c r="A13" t="s">
        <v>307</v>
      </c>
      <c r="B13" s="103">
        <f>spese!AG123</f>
        <v>0</v>
      </c>
    </row>
    <row r="14" spans="1:2">
      <c r="A14" t="s">
        <v>309</v>
      </c>
      <c r="B14" s="103">
        <f>spese!AK123+spese!AR123</f>
        <v>0</v>
      </c>
    </row>
    <row r="16" spans="1:2">
      <c r="A16" t="s">
        <v>310</v>
      </c>
    </row>
    <row r="17" spans="1:2">
      <c r="A17" t="s">
        <v>44</v>
      </c>
      <c r="B17" s="103">
        <f>SUM(pds!B2:D7)</f>
        <v>0</v>
      </c>
    </row>
    <row r="18" spans="1:2">
      <c r="A18" t="s">
        <v>45</v>
      </c>
      <c r="B18" s="103">
        <f>SUM('pds (2)'!B2:D7)</f>
        <v>0</v>
      </c>
    </row>
    <row r="19" spans="1:2">
      <c r="A19" t="s">
        <v>46</v>
      </c>
      <c r="B19" s="103">
        <f>SUM('pds (3)'!B2:D7)</f>
        <v>0</v>
      </c>
    </row>
    <row r="20" spans="1:2">
      <c r="A20" t="s">
        <v>47</v>
      </c>
      <c r="B20" s="103">
        <f>SUM('pds (4)'!B2:D7)</f>
        <v>0</v>
      </c>
    </row>
    <row r="21" spans="1:2">
      <c r="A21" t="s">
        <v>48</v>
      </c>
      <c r="B21" s="103">
        <f>SUM('pds (5)'!B2:D7)</f>
        <v>0</v>
      </c>
    </row>
    <row r="22" spans="1:2">
      <c r="A22" t="s">
        <v>49</v>
      </c>
      <c r="B22" s="103">
        <f>SUM('pds (6)'!B2:D7)</f>
        <v>0</v>
      </c>
    </row>
    <row r="23" spans="1:2">
      <c r="A23" t="s">
        <v>50</v>
      </c>
      <c r="B23" s="103">
        <f>SUM('pds (7)'!B2:D7)</f>
        <v>0</v>
      </c>
    </row>
    <row r="24" spans="1:2">
      <c r="A24" t="s">
        <v>51</v>
      </c>
      <c r="B24" s="103">
        <f>SUM('pds (8)'!B2:D7)</f>
        <v>0</v>
      </c>
    </row>
    <row r="25" spans="1:2">
      <c r="A25" t="s">
        <v>52</v>
      </c>
      <c r="B25" s="103">
        <f>SUM('pds (9)'!B2:D7)</f>
        <v>0</v>
      </c>
    </row>
    <row r="26" spans="1:2">
      <c r="A26" t="s">
        <v>53</v>
      </c>
      <c r="B26" s="103">
        <f>SUM('pds (10)'!B2:D7)</f>
        <v>0</v>
      </c>
    </row>
    <row r="27" spans="1:2">
      <c r="A27" t="s">
        <v>54</v>
      </c>
      <c r="B27" s="103">
        <f>SUM('pds (11)'!B2:D7)</f>
        <v>0</v>
      </c>
    </row>
    <row r="28" spans="1:2">
      <c r="A28" t="s">
        <v>55</v>
      </c>
      <c r="B28" s="103">
        <f>SUM('pds (12)'!B2:D7)</f>
        <v>0</v>
      </c>
    </row>
    <row r="29" spans="1:2">
      <c r="A29" t="s">
        <v>56</v>
      </c>
      <c r="B29" s="103">
        <f>SUM('pds (13)'!B2:D7)</f>
        <v>0</v>
      </c>
    </row>
    <row r="30" spans="1:2">
      <c r="A30" t="s">
        <v>57</v>
      </c>
      <c r="B30" s="103">
        <f>SUM('pds (14)'!B2:D7)</f>
        <v>0</v>
      </c>
    </row>
    <row r="31" spans="1:2">
      <c r="A31" t="s">
        <v>58</v>
      </c>
      <c r="B31" s="103">
        <f>SUM('pds (15)'!B2:D7)</f>
        <v>0</v>
      </c>
    </row>
    <row r="32" spans="1:2">
      <c r="A32" s="61" t="s">
        <v>323</v>
      </c>
      <c r="B32" s="105">
        <f>SUM(B17:B31)</f>
        <v>0</v>
      </c>
    </row>
    <row r="33" spans="1:2">
      <c r="A33" t="s">
        <v>311</v>
      </c>
      <c r="B33" s="103">
        <f>spese!H124-sintesi!B32</f>
        <v>0</v>
      </c>
    </row>
    <row r="35" spans="1:2">
      <c r="A35" t="s">
        <v>316</v>
      </c>
    </row>
    <row r="36" spans="1:2">
      <c r="A36" t="s">
        <v>44</v>
      </c>
      <c r="B36" s="103">
        <f>SUM(pds!F2:J7)</f>
        <v>0</v>
      </c>
    </row>
    <row r="37" spans="1:2">
      <c r="A37" t="s">
        <v>45</v>
      </c>
      <c r="B37" s="103">
        <f>SUM('pds (2)'!F2:J7)</f>
        <v>0</v>
      </c>
    </row>
    <row r="38" spans="1:2">
      <c r="A38" t="s">
        <v>46</v>
      </c>
      <c r="B38" s="103">
        <f>SUM('pds (3)'!F2:J7)</f>
        <v>0</v>
      </c>
    </row>
    <row r="39" spans="1:2">
      <c r="A39" t="s">
        <v>47</v>
      </c>
      <c r="B39" s="103">
        <f>SUM('pds (4)'!F2:J7)</f>
        <v>0</v>
      </c>
    </row>
    <row r="40" spans="1:2">
      <c r="A40" t="s">
        <v>48</v>
      </c>
      <c r="B40" s="103">
        <f>SUM('pds (5)'!F2:J7)</f>
        <v>0</v>
      </c>
    </row>
    <row r="41" spans="1:2">
      <c r="A41" t="s">
        <v>49</v>
      </c>
      <c r="B41" s="103">
        <f>SUM('pds (6)'!F2:J7)</f>
        <v>0</v>
      </c>
    </row>
    <row r="42" spans="1:2">
      <c r="A42" t="s">
        <v>50</v>
      </c>
      <c r="B42" s="103">
        <f>SUM('pds (7)'!F2:J7)</f>
        <v>0</v>
      </c>
    </row>
    <row r="43" spans="1:2">
      <c r="A43" t="s">
        <v>51</v>
      </c>
      <c r="B43" s="103">
        <f>SUM('pds (8)'!F2:J7)</f>
        <v>0</v>
      </c>
    </row>
    <row r="44" spans="1:2">
      <c r="A44" t="s">
        <v>52</v>
      </c>
      <c r="B44" s="103">
        <f>SUM('pds (9)'!F2:J7)</f>
        <v>0</v>
      </c>
    </row>
    <row r="45" spans="1:2">
      <c r="A45" t="s">
        <v>53</v>
      </c>
      <c r="B45" s="103">
        <f>SUM('pds (10)'!F2:J7)</f>
        <v>0</v>
      </c>
    </row>
    <row r="46" spans="1:2">
      <c r="A46" t="s">
        <v>54</v>
      </c>
      <c r="B46" s="103">
        <f>SUM('pds (11)'!F2:J7)</f>
        <v>0</v>
      </c>
    </row>
    <row r="47" spans="1:2">
      <c r="A47" t="s">
        <v>55</v>
      </c>
      <c r="B47" s="103">
        <f>SUM('pds (12)'!F2:J7)</f>
        <v>0</v>
      </c>
    </row>
    <row r="48" spans="1:2">
      <c r="A48" t="s">
        <v>56</v>
      </c>
      <c r="B48" s="103">
        <f>SUM('pds (13)'!F2:J7)</f>
        <v>0</v>
      </c>
    </row>
    <row r="49" spans="1:2">
      <c r="A49" t="s">
        <v>57</v>
      </c>
      <c r="B49" s="103">
        <f>SUM('pds (14)'!F2:J7)</f>
        <v>0</v>
      </c>
    </row>
    <row r="50" spans="1:2">
      <c r="A50" t="s">
        <v>58</v>
      </c>
      <c r="B50" s="103">
        <f>SUM('pds (15)'!F2:J7)</f>
        <v>0</v>
      </c>
    </row>
    <row r="51" spans="1:2">
      <c r="A51" s="61" t="s">
        <v>323</v>
      </c>
      <c r="B51" s="105">
        <f>SUM(B36:B50)</f>
        <v>0</v>
      </c>
    </row>
    <row r="52" spans="1:2">
      <c r="A52" t="s">
        <v>317</v>
      </c>
      <c r="B52" s="103">
        <f>spese!AE124-sintesi!B51</f>
        <v>0</v>
      </c>
    </row>
    <row r="55" spans="1:2">
      <c r="A55" t="s">
        <v>313</v>
      </c>
    </row>
    <row r="56" spans="1:2">
      <c r="A56" t="s">
        <v>44</v>
      </c>
      <c r="B56" s="103">
        <f>SUM(pds!B8:D39)</f>
        <v>0</v>
      </c>
    </row>
    <row r="57" spans="1:2">
      <c r="A57" t="s">
        <v>45</v>
      </c>
      <c r="B57" s="103">
        <f>SUM('pds (2)'!B8:D39)</f>
        <v>0</v>
      </c>
    </row>
    <row r="58" spans="1:2">
      <c r="A58" t="s">
        <v>46</v>
      </c>
      <c r="B58" s="103">
        <f>SUM('pds (3)'!B8:D39)</f>
        <v>0</v>
      </c>
    </row>
    <row r="59" spans="1:2">
      <c r="A59" t="s">
        <v>47</v>
      </c>
      <c r="B59" s="103">
        <f>SUM('pds (4)'!B8:D39)</f>
        <v>0</v>
      </c>
    </row>
    <row r="60" spans="1:2">
      <c r="A60" t="s">
        <v>48</v>
      </c>
      <c r="B60" s="103">
        <f>SUM('pds (5)'!B8:D39)</f>
        <v>0</v>
      </c>
    </row>
    <row r="61" spans="1:2">
      <c r="A61" t="s">
        <v>49</v>
      </c>
      <c r="B61" s="103">
        <f>SUM('pds (6)'!B8:D39)</f>
        <v>0</v>
      </c>
    </row>
    <row r="62" spans="1:2">
      <c r="A62" t="s">
        <v>50</v>
      </c>
      <c r="B62" s="103">
        <f>SUM('pds (7)'!B8:D39)</f>
        <v>0</v>
      </c>
    </row>
    <row r="63" spans="1:2">
      <c r="A63" t="s">
        <v>51</v>
      </c>
      <c r="B63" s="103">
        <f>SUM('pds (8)'!B8:D39)</f>
        <v>0</v>
      </c>
    </row>
    <row r="64" spans="1:2">
      <c r="A64" t="s">
        <v>52</v>
      </c>
      <c r="B64" s="103">
        <f>SUM('pds (9)'!B8:D39)</f>
        <v>0</v>
      </c>
    </row>
    <row r="65" spans="1:2">
      <c r="A65" t="s">
        <v>53</v>
      </c>
      <c r="B65" s="103">
        <f>SUM('pds (10)'!B8:D39)</f>
        <v>0</v>
      </c>
    </row>
    <row r="66" spans="1:2">
      <c r="A66" t="s">
        <v>54</v>
      </c>
      <c r="B66" s="103">
        <f>SUM('pds (11)'!B8:D39)</f>
        <v>0</v>
      </c>
    </row>
    <row r="67" spans="1:2">
      <c r="A67" t="s">
        <v>55</v>
      </c>
      <c r="B67" s="103">
        <f>SUM('pds (12)'!B8:D39)</f>
        <v>0</v>
      </c>
    </row>
    <row r="68" spans="1:2">
      <c r="A68" t="s">
        <v>56</v>
      </c>
      <c r="B68" s="103">
        <f>SUM('pds (13)'!B8:D39)</f>
        <v>0</v>
      </c>
    </row>
    <row r="69" spans="1:2">
      <c r="A69" t="s">
        <v>57</v>
      </c>
      <c r="B69" s="103">
        <f>SUM('pds (14)'!B8:D39)</f>
        <v>0</v>
      </c>
    </row>
    <row r="70" spans="1:2">
      <c r="A70" t="s">
        <v>58</v>
      </c>
      <c r="B70" s="103">
        <f>SUM('pds (15)'!B8:D39)</f>
        <v>0</v>
      </c>
    </row>
    <row r="71" spans="1:2">
      <c r="A71" s="61" t="s">
        <v>323</v>
      </c>
      <c r="B71" s="105">
        <f>SUM(B56:B70)</f>
        <v>0</v>
      </c>
    </row>
    <row r="72" spans="1:2">
      <c r="A72" t="s">
        <v>312</v>
      </c>
      <c r="B72" s="103">
        <f>spese!H125-sintesi!B71</f>
        <v>0</v>
      </c>
    </row>
    <row r="74" spans="1:2">
      <c r="A74" t="s">
        <v>318</v>
      </c>
    </row>
    <row r="75" spans="1:2">
      <c r="A75" t="s">
        <v>44</v>
      </c>
      <c r="B75" s="103">
        <f>SUM(pds!F8:J39)</f>
        <v>0</v>
      </c>
    </row>
    <row r="76" spans="1:2">
      <c r="A76" t="s">
        <v>45</v>
      </c>
      <c r="B76" s="103">
        <f>SUM('pds (2)'!F8:J39)</f>
        <v>0</v>
      </c>
    </row>
    <row r="77" spans="1:2">
      <c r="A77" t="s">
        <v>46</v>
      </c>
      <c r="B77" s="103">
        <f>SUM('pds (3)'!F8:J39)</f>
        <v>0</v>
      </c>
    </row>
    <row r="78" spans="1:2">
      <c r="A78" t="s">
        <v>47</v>
      </c>
      <c r="B78" s="103">
        <f>SUM('pds (4)'!F8:J39)</f>
        <v>0</v>
      </c>
    </row>
    <row r="79" spans="1:2">
      <c r="A79" t="s">
        <v>48</v>
      </c>
      <c r="B79" s="103">
        <f>SUM('pds (5)'!F8:J39)</f>
        <v>0</v>
      </c>
    </row>
    <row r="80" spans="1:2">
      <c r="A80" t="s">
        <v>49</v>
      </c>
      <c r="B80" s="103">
        <f>SUM('pds (6)'!F8:J39)</f>
        <v>0</v>
      </c>
    </row>
    <row r="81" spans="1:2">
      <c r="A81" t="s">
        <v>50</v>
      </c>
      <c r="B81" s="103">
        <f>SUM('pds (7)'!F8:J39)</f>
        <v>0</v>
      </c>
    </row>
    <row r="82" spans="1:2">
      <c r="A82" t="s">
        <v>51</v>
      </c>
      <c r="B82" s="103">
        <f>SUM('pds (8)'!F8:J39)</f>
        <v>0</v>
      </c>
    </row>
    <row r="83" spans="1:2">
      <c r="A83" t="s">
        <v>52</v>
      </c>
      <c r="B83" s="103">
        <f>SUM('pds (9)'!F8:J39)</f>
        <v>0</v>
      </c>
    </row>
    <row r="84" spans="1:2">
      <c r="A84" t="s">
        <v>53</v>
      </c>
      <c r="B84" s="103">
        <f>SUM('pds (10)'!F8:J39)</f>
        <v>0</v>
      </c>
    </row>
    <row r="85" spans="1:2">
      <c r="A85" t="s">
        <v>54</v>
      </c>
      <c r="B85" s="103">
        <f>SUM('pds (11)'!F8:J39)</f>
        <v>0</v>
      </c>
    </row>
    <row r="86" spans="1:2">
      <c r="A86" t="s">
        <v>55</v>
      </c>
      <c r="B86" s="103">
        <f>SUM('pds (12)'!F8:J39)</f>
        <v>0</v>
      </c>
    </row>
    <row r="87" spans="1:2">
      <c r="A87" t="s">
        <v>56</v>
      </c>
      <c r="B87" s="103">
        <f>SUM('pds (13)'!F8:J39)</f>
        <v>0</v>
      </c>
    </row>
    <row r="88" spans="1:2">
      <c r="A88" t="s">
        <v>57</v>
      </c>
      <c r="B88" s="103">
        <f>SUM('pds (14)'!F8:J39)</f>
        <v>0</v>
      </c>
    </row>
    <row r="89" spans="1:2">
      <c r="A89" t="s">
        <v>58</v>
      </c>
      <c r="B89" s="103">
        <f>SUM('pds (15)'!F8:J39)</f>
        <v>0</v>
      </c>
    </row>
    <row r="90" spans="1:2">
      <c r="A90" s="61" t="s">
        <v>323</v>
      </c>
      <c r="B90" s="105">
        <f>SUM(B75:B89)</f>
        <v>0</v>
      </c>
    </row>
    <row r="91" spans="1:2">
      <c r="A91" t="s">
        <v>319</v>
      </c>
      <c r="B91" s="103">
        <f>spese!AE125-B90</f>
        <v>0</v>
      </c>
    </row>
  </sheetData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9" workbookViewId="0">
      <selection activeCell="B27" sqref="B27:J39"/>
    </sheetView>
  </sheetViews>
  <sheetFormatPr defaultRowHeight="12.75"/>
  <cols>
    <col min="1" max="1" width="25.85546875" customWidth="1"/>
    <col min="2" max="2" width="11.28515625" customWidth="1"/>
  </cols>
  <sheetData>
    <row r="1" spans="1:10">
      <c r="A1" t="s">
        <v>44</v>
      </c>
      <c r="B1" t="s">
        <v>44</v>
      </c>
    </row>
    <row r="2" spans="1:10">
      <c r="A2" t="s">
        <v>45</v>
      </c>
      <c r="B2">
        <f>IF(spese!L72=pds!$A$1,spese!N72,0)</f>
        <v>0</v>
      </c>
      <c r="C2">
        <f>IF(spese!Q72=pds!$A$1,spese!S72,0)</f>
        <v>0</v>
      </c>
      <c r="D2">
        <f>IF(spese!V72=pds!$A$1,spese!X72,0)</f>
        <v>0</v>
      </c>
      <c r="F2">
        <f>IF(spese!L72=pds!$A$1,spese!AG72,0)</f>
        <v>0</v>
      </c>
      <c r="G2" s="102">
        <f>IF(AND(spese!Q72=pds!$A$1,spese!AN80&lt;&gt;pds!$A$1),spese!AK72,0)</f>
        <v>0</v>
      </c>
      <c r="H2" s="102">
        <f>IF(AND(spese!V72=pds!$A$1,spese!AU80&lt;&gt;pds!$A$1),spese!AR72,0)</f>
        <v>0</v>
      </c>
      <c r="I2" s="102">
        <f>IF(spese!AN72=pds!$A$1,spese!AK72,0)</f>
        <v>0</v>
      </c>
      <c r="J2" s="102">
        <f>IF(spese!AU72=pds!$A$1,spese!AR72,0)</f>
        <v>0</v>
      </c>
    </row>
    <row r="3" spans="1:10">
      <c r="A3" t="s">
        <v>46</v>
      </c>
      <c r="B3">
        <f>IF(spese!L73=pds!$A$1,spese!N73,0)</f>
        <v>0</v>
      </c>
      <c r="C3">
        <f>IF(spese!Q73=pds!$A$1,spese!S73,0)</f>
        <v>0</v>
      </c>
      <c r="D3">
        <f>IF(spese!V73=pds!$A$1,spese!X73,0)</f>
        <v>0</v>
      </c>
      <c r="F3">
        <f>IF(spese!L73=pds!$A$1,spese!AG73,0)</f>
        <v>0</v>
      </c>
      <c r="G3" s="102">
        <f>IF(AND(spese!Q73=pds!$A$1,spese!AN81&lt;&gt;pds!$A$1),spese!AK73,0)</f>
        <v>0</v>
      </c>
      <c r="H3" s="102">
        <f>IF(AND(spese!V73=pds!$A$1,spese!AU81&lt;&gt;pds!$A$1),spese!AR73,0)</f>
        <v>0</v>
      </c>
      <c r="I3" s="102">
        <f>IF(spese!AN73=pds!$A$1,spese!AK73,0)</f>
        <v>0</v>
      </c>
      <c r="J3" s="102">
        <f>IF(spese!AU73=pds!$A$1,spese!AR73,0)</f>
        <v>0</v>
      </c>
    </row>
    <row r="4" spans="1:10">
      <c r="A4" t="s">
        <v>47</v>
      </c>
      <c r="B4">
        <f>IF(spese!L74=pds!$A$1,spese!N74,0)</f>
        <v>0</v>
      </c>
      <c r="C4">
        <f>IF(spese!Q74=pds!$A$1,spese!S74,0)</f>
        <v>0</v>
      </c>
      <c r="D4">
        <f>IF(spese!V74=pds!$A$1,spese!X74,0)</f>
        <v>0</v>
      </c>
      <c r="F4">
        <f>IF(spese!L74=pds!$A$1,spese!AG74,0)</f>
        <v>0</v>
      </c>
      <c r="G4" s="102">
        <f>IF(AND(spese!Q74=pds!$A$1,spese!AN82&lt;&gt;pds!$A$1),spese!AK74,0)</f>
        <v>0</v>
      </c>
      <c r="H4" s="102">
        <f>IF(AND(spese!V74=pds!$A$1,spese!AU82&lt;&gt;pds!$A$1),spese!AR74,0)</f>
        <v>0</v>
      </c>
      <c r="I4" s="102">
        <f>IF(spese!AN74=pds!$A$1,spese!AK74,0)</f>
        <v>0</v>
      </c>
      <c r="J4" s="102">
        <f>IF(spese!AU74=pds!$A$1,spese!AR74,0)</f>
        <v>0</v>
      </c>
    </row>
    <row r="5" spans="1:10">
      <c r="A5" t="s">
        <v>48</v>
      </c>
      <c r="B5">
        <f>IF(spese!L75=pds!$A$1,spese!N75,0)</f>
        <v>0</v>
      </c>
      <c r="C5">
        <f>IF(spese!Q75=pds!$A$1,spese!S75,0)</f>
        <v>0</v>
      </c>
      <c r="D5">
        <f>IF(spese!V75=pds!$A$1,spese!X75,0)</f>
        <v>0</v>
      </c>
      <c r="F5">
        <f>IF(spese!L75=pds!$A$1,spese!AG75,0)</f>
        <v>0</v>
      </c>
      <c r="G5" s="102">
        <f>IF(AND(spese!Q75=pds!$A$1,spese!AN83&lt;&gt;pds!$A$1),spese!AK75,0)</f>
        <v>0</v>
      </c>
      <c r="H5" s="102">
        <f>IF(AND(spese!V75=pds!$A$1,spese!AU83&lt;&gt;pds!$A$1),spese!AR75,0)</f>
        <v>0</v>
      </c>
      <c r="I5" s="102">
        <f>IF(spese!AN75=pds!$A$1,spese!AK75,0)</f>
        <v>0</v>
      </c>
      <c r="J5" s="102">
        <f>IF(spese!AU75=pds!$A$1,spese!AR75,0)</f>
        <v>0</v>
      </c>
    </row>
    <row r="6" spans="1:10">
      <c r="A6" t="s">
        <v>49</v>
      </c>
      <c r="B6">
        <f>IF(spese!L76=pds!$A$1,spese!N76,0)</f>
        <v>0</v>
      </c>
      <c r="C6">
        <f>IF(spese!Q76=pds!$A$1,spese!S76,0)</f>
        <v>0</v>
      </c>
      <c r="D6">
        <f>IF(spese!V76=pds!$A$1,spese!X76,0)</f>
        <v>0</v>
      </c>
      <c r="F6">
        <f>IF(spese!L76=pds!$A$1,spese!AG76,0)</f>
        <v>0</v>
      </c>
      <c r="G6" s="102">
        <f>IF(AND(spese!Q76=pds!$A$1,spese!AN84&lt;&gt;pds!$A$1),spese!AK76,0)</f>
        <v>0</v>
      </c>
      <c r="H6" s="102">
        <f>IF(AND(spese!V76=pds!$A$1,spese!AU84&lt;&gt;pds!$A$1),spese!AR76,0)</f>
        <v>0</v>
      </c>
      <c r="I6" s="102">
        <f>IF(spese!AN76=pds!$A$1,spese!AK76,0)</f>
        <v>0</v>
      </c>
      <c r="J6" s="102">
        <f>IF(spese!AU76=pds!$A$1,spese!AR76,0)</f>
        <v>0</v>
      </c>
    </row>
    <row r="7" spans="1:10">
      <c r="A7" t="s">
        <v>50</v>
      </c>
      <c r="B7">
        <f>IF(spese!L77=pds!$A$1,spese!N77,0)</f>
        <v>0</v>
      </c>
      <c r="C7">
        <f>IF(spese!Q77=pds!$A$1,spese!S77,0)</f>
        <v>0</v>
      </c>
      <c r="D7">
        <f>IF(spese!V77=pds!$A$1,spese!X77,0)</f>
        <v>0</v>
      </c>
      <c r="F7">
        <f>IF(spese!L77=pds!$A$1,spese!AG77,0)</f>
        <v>0</v>
      </c>
      <c r="G7" s="102">
        <f>IF(AND(spese!Q77=pds!$A$1,spese!AN85&lt;&gt;pds!$A$1),spese!AK77,0)</f>
        <v>0</v>
      </c>
      <c r="H7" s="102">
        <f>IF(AND(spese!V77=pds!$A$1,spese!AU85&lt;&gt;pds!$A$1),spese!AR77,0)</f>
        <v>0</v>
      </c>
      <c r="I7" s="102">
        <f>IF(spese!AN77=pds!$A$1,spese!AK77,0)</f>
        <v>0</v>
      </c>
      <c r="J7" s="102">
        <f>IF(spese!AU77=pds!$A$1,spese!AR77,0)</f>
        <v>0</v>
      </c>
    </row>
    <row r="8" spans="1:10">
      <c r="A8" t="s">
        <v>51</v>
      </c>
      <c r="B8" s="101">
        <f>IF(spese!L86=pds!$A$1,spese!N86,0)</f>
        <v>0</v>
      </c>
      <c r="C8" s="101">
        <f>IF(spese!Q86=pds!$A$1,spese!S86,0)</f>
        <v>0</v>
      </c>
      <c r="D8" s="101">
        <f>IF(spese!V86=pds!$A$1,spese!X86,0)</f>
        <v>0</v>
      </c>
      <c r="F8" s="101">
        <f>IF(spese!L86=pds!$A$1,spese!AG86,0)</f>
        <v>0</v>
      </c>
      <c r="G8" s="101">
        <f>IF(AND(spese!Q86=pds!$A$1,spese!AN86&lt;&gt;pds!$A$1),spese!AK86,0)</f>
        <v>0</v>
      </c>
      <c r="H8" s="101">
        <f>IF(AND(spese!V86=pds!$A$1,spese!AU86&lt;&gt;pds!$A$1),spese!AR86,0)</f>
        <v>0</v>
      </c>
      <c r="I8" s="101">
        <f>IF(spese!AN86=pds!$A$1,spese!AK86,0)</f>
        <v>0</v>
      </c>
      <c r="J8" s="101">
        <f>IF(spese!AU86=pds!$A$1,spese!AR86,0)</f>
        <v>0</v>
      </c>
    </row>
    <row r="9" spans="1:10">
      <c r="A9" t="s">
        <v>52</v>
      </c>
      <c r="B9" s="101">
        <f>IF(spese!L87=pds!$A$1,spese!N87,0)</f>
        <v>0</v>
      </c>
      <c r="C9" s="101">
        <f>IF(spese!Q87=pds!$A$1,spese!S87,0)</f>
        <v>0</v>
      </c>
      <c r="D9" s="101">
        <f>IF(spese!V87=pds!$A$1,spese!X87,0)</f>
        <v>0</v>
      </c>
      <c r="F9" s="101">
        <f>IF(spese!L87=pds!$A$1,spese!AG87,0)</f>
        <v>0</v>
      </c>
      <c r="G9" s="101">
        <f>IF(AND(spese!Q87=pds!$A$1,spese!AN87&lt;&gt;pds!$A$1),spese!AK87,0)</f>
        <v>0</v>
      </c>
      <c r="H9" s="101">
        <f>IF(AND(spese!V87=pds!$A$1,spese!AU87&lt;&gt;pds!$A$1),spese!AR87,0)</f>
        <v>0</v>
      </c>
      <c r="I9" s="101">
        <f>IF(spese!AN87=pds!$A$1,spese!AK87,0)</f>
        <v>0</v>
      </c>
      <c r="J9" s="101">
        <f>IF(spese!AU87=pds!$A$1,spese!AR87,0)</f>
        <v>0</v>
      </c>
    </row>
    <row r="10" spans="1:10">
      <c r="A10" t="s">
        <v>53</v>
      </c>
      <c r="B10" s="101">
        <f>IF(spese!L88=pds!$A$1,spese!N88,0)</f>
        <v>0</v>
      </c>
      <c r="C10" s="101">
        <f>IF(spese!Q88=pds!$A$1,spese!S88,0)</f>
        <v>0</v>
      </c>
      <c r="D10" s="101">
        <f>IF(spese!V88=pds!$A$1,spese!X88,0)</f>
        <v>0</v>
      </c>
      <c r="F10" s="101">
        <f>IF(spese!L88=pds!$A$1,spese!AG88,0)</f>
        <v>0</v>
      </c>
      <c r="G10" s="101">
        <f>IF(AND(spese!Q88=pds!$A$1,spese!AN88&lt;&gt;pds!$A$1),spese!AK88,0)</f>
        <v>0</v>
      </c>
      <c r="H10" s="101">
        <f>IF(AND(spese!V88=pds!$A$1,spese!AU88&lt;&gt;pds!$A$1),spese!AR88,0)</f>
        <v>0</v>
      </c>
      <c r="I10" s="101">
        <f>IF(spese!AN88=pds!$A$1,spese!AK88,0)</f>
        <v>0</v>
      </c>
      <c r="J10" s="101">
        <f>IF(spese!AU88=pds!$A$1,spese!AR88,0)</f>
        <v>0</v>
      </c>
    </row>
    <row r="11" spans="1:10">
      <c r="A11" t="s">
        <v>54</v>
      </c>
      <c r="B11" s="101">
        <f>IF(spese!L89=pds!$A$1,spese!N89,0)</f>
        <v>0</v>
      </c>
      <c r="C11" s="101">
        <f>IF(spese!Q89=pds!$A$1,spese!S89,0)</f>
        <v>0</v>
      </c>
      <c r="D11" s="101">
        <f>IF(spese!V89=pds!$A$1,spese!X89,0)</f>
        <v>0</v>
      </c>
      <c r="F11" s="101">
        <f>IF(spese!L89=pds!$A$1,spese!AG89,0)</f>
        <v>0</v>
      </c>
      <c r="G11" s="101">
        <f>IF(AND(spese!Q89=pds!$A$1,spese!AN89&lt;&gt;pds!$A$1),spese!AK89,0)</f>
        <v>0</v>
      </c>
      <c r="H11" s="101">
        <f>IF(AND(spese!V89=pds!$A$1,spese!AU89&lt;&gt;pds!$A$1),spese!AR89,0)</f>
        <v>0</v>
      </c>
      <c r="I11" s="101">
        <f>IF(spese!AN89=pds!$A$1,spese!AK89,0)</f>
        <v>0</v>
      </c>
      <c r="J11" s="101">
        <f>IF(spese!AU89=pds!$A$1,spese!AR89,0)</f>
        <v>0</v>
      </c>
    </row>
    <row r="12" spans="1:10">
      <c r="A12" t="s">
        <v>55</v>
      </c>
      <c r="B12" s="101">
        <f>IF(spese!L90=pds!$A$1,spese!N90,0)</f>
        <v>0</v>
      </c>
      <c r="C12" s="101">
        <f>IF(spese!Q90=pds!$A$1,spese!S90,0)</f>
        <v>0</v>
      </c>
      <c r="D12" s="101">
        <f>IF(spese!V90=pds!$A$1,spese!X90,0)</f>
        <v>0</v>
      </c>
      <c r="F12" s="101">
        <f>IF(spese!L90=pds!$A$1,spese!AG90,0)</f>
        <v>0</v>
      </c>
      <c r="G12" s="101">
        <f>IF(AND(spese!Q90=pds!$A$1,spese!AN90&lt;&gt;pds!$A$1),spese!AK90,0)</f>
        <v>0</v>
      </c>
      <c r="H12" s="101">
        <f>IF(AND(spese!V90=pds!$A$1,spese!AU90&lt;&gt;pds!$A$1),spese!AR90,0)</f>
        <v>0</v>
      </c>
      <c r="I12" s="101">
        <f>IF(spese!AN90=pds!$A$1,spese!AK90,0)</f>
        <v>0</v>
      </c>
      <c r="J12" s="101">
        <f>IF(spese!AU90=pds!$A$1,spese!AR90,0)</f>
        <v>0</v>
      </c>
    </row>
    <row r="13" spans="1:10">
      <c r="A13" t="s">
        <v>56</v>
      </c>
      <c r="B13" s="101">
        <f>IF(spese!L91=pds!$A$1,spese!N91,0)</f>
        <v>0</v>
      </c>
      <c r="C13" s="101">
        <f>IF(spese!Q91=pds!$A$1,spese!S91,0)</f>
        <v>0</v>
      </c>
      <c r="D13" s="101">
        <f>IF(spese!V91=pds!$A$1,spese!X91,0)</f>
        <v>0</v>
      </c>
      <c r="F13" s="101">
        <f>IF(spese!L91=pds!$A$1,spese!AG91,0)</f>
        <v>0</v>
      </c>
      <c r="G13" s="101">
        <f>IF(AND(spese!Q91=pds!$A$1,spese!AN91&lt;&gt;pds!$A$1),spese!AK91,0)</f>
        <v>0</v>
      </c>
      <c r="H13" s="101">
        <f>IF(AND(spese!V91=pds!$A$1,spese!AU91&lt;&gt;pds!$A$1),spese!AR91,0)</f>
        <v>0</v>
      </c>
      <c r="I13" s="101">
        <f>IF(spese!AN91=pds!$A$1,spese!AK91,0)</f>
        <v>0</v>
      </c>
      <c r="J13" s="101">
        <f>IF(spese!AU91=pds!$A$1,spese!AR91,0)</f>
        <v>0</v>
      </c>
    </row>
    <row r="14" spans="1:10">
      <c r="A14" t="s">
        <v>57</v>
      </c>
      <c r="B14" s="101">
        <f>IF(spese!L92=pds!$A$1,spese!N92,0)</f>
        <v>0</v>
      </c>
      <c r="C14" s="101">
        <f>IF(spese!Q92=pds!$A$1,spese!S92,0)</f>
        <v>0</v>
      </c>
      <c r="D14" s="101">
        <f>IF(spese!V92=pds!$A$1,spese!X92,0)</f>
        <v>0</v>
      </c>
      <c r="F14" s="101">
        <f>IF(spese!L92=pds!$A$1,spese!AG92,0)</f>
        <v>0</v>
      </c>
      <c r="G14" s="101">
        <f>IF(AND(spese!Q92=pds!$A$1,spese!AN92&lt;&gt;pds!$A$1),spese!AK92,0)</f>
        <v>0</v>
      </c>
      <c r="H14" s="101">
        <f>IF(AND(spese!V92=pds!$A$1,spese!AU92&lt;&gt;pds!$A$1),spese!AR92,0)</f>
        <v>0</v>
      </c>
      <c r="I14" s="101">
        <f>IF(spese!AN92=pds!$A$1,spese!AK92,0)</f>
        <v>0</v>
      </c>
      <c r="J14" s="101">
        <f>IF(spese!AU92=pds!$A$1,spese!AR92,0)</f>
        <v>0</v>
      </c>
    </row>
    <row r="15" spans="1:10">
      <c r="A15" t="s">
        <v>58</v>
      </c>
      <c r="B15" s="101">
        <f>IF(spese!L93=pds!$A$1,spese!N93,0)</f>
        <v>0</v>
      </c>
      <c r="C15" s="101">
        <f>IF(spese!Q93=pds!$A$1,spese!S93,0)</f>
        <v>0</v>
      </c>
      <c r="D15" s="101">
        <f>IF(spese!V93=pds!$A$1,spese!X93,0)</f>
        <v>0</v>
      </c>
      <c r="F15" s="101">
        <f>IF(spese!L93=pds!$A$1,spese!AG93,0)</f>
        <v>0</v>
      </c>
      <c r="G15" s="101">
        <f>IF(AND(spese!Q93=pds!$A$1,spese!AN93&lt;&gt;pds!$A$1),spese!AK93,0)</f>
        <v>0</v>
      </c>
      <c r="H15" s="101">
        <f>IF(AND(spese!V93=pds!$A$1,spese!AU93&lt;&gt;pds!$A$1),spese!AR93,0)</f>
        <v>0</v>
      </c>
      <c r="I15" s="101">
        <f>IF(spese!AN93=pds!$A$1,spese!AK93,0)</f>
        <v>0</v>
      </c>
      <c r="J15" s="101">
        <f>IF(spese!AU93=pds!$A$1,spese!AR93,0)</f>
        <v>0</v>
      </c>
    </row>
    <row r="16" spans="1:10">
      <c r="B16" s="101">
        <f>IF(spese!L94=pds!$A$1,spese!N94,0)</f>
        <v>0</v>
      </c>
      <c r="C16" s="101">
        <f>IF(spese!Q94=pds!$A$1,spese!S94,0)</f>
        <v>0</v>
      </c>
      <c r="D16" s="101">
        <f>IF(spese!V94=pds!$A$1,spese!X94,0)</f>
        <v>0</v>
      </c>
      <c r="F16" s="101">
        <f>IF(spese!L94=pds!$A$1,spese!AG94,0)</f>
        <v>0</v>
      </c>
      <c r="G16" s="101">
        <f>IF(AND(spese!Q94=pds!$A$1,spese!AN94&lt;&gt;pds!$A$1),spese!AK94,0)</f>
        <v>0</v>
      </c>
      <c r="H16" s="101">
        <f>IF(AND(spese!V94=pds!$A$1,spese!AU94&lt;&gt;pds!$A$1),spese!AR94,0)</f>
        <v>0</v>
      </c>
      <c r="I16" s="101">
        <f>IF(spese!AN94=pds!$A$1,spese!AK94,0)</f>
        <v>0</v>
      </c>
      <c r="J16" s="101">
        <f>IF(spese!AU94=pds!$A$1,spese!AR94,0)</f>
        <v>0</v>
      </c>
    </row>
    <row r="17" spans="2:10">
      <c r="B17" s="101">
        <f>IF(spese!L95=pds!$A$1,spese!N95,0)</f>
        <v>0</v>
      </c>
      <c r="C17" s="101">
        <f>IF(spese!Q95=pds!$A$1,spese!S95,0)</f>
        <v>0</v>
      </c>
      <c r="D17" s="101">
        <f>IF(spese!V95=pds!$A$1,spese!X95,0)</f>
        <v>0</v>
      </c>
      <c r="F17" s="101">
        <f>IF(spese!L95=pds!$A$1,spese!AG95,0)</f>
        <v>0</v>
      </c>
      <c r="G17" s="101">
        <f>IF(AND(spese!Q95=pds!$A$1,spese!AN95&lt;&gt;pds!$A$1),spese!AK95,0)</f>
        <v>0</v>
      </c>
      <c r="H17" s="101">
        <f>IF(AND(spese!V95=pds!$A$1,spese!AU95&lt;&gt;pds!$A$1),spese!AR95,0)</f>
        <v>0</v>
      </c>
      <c r="I17" s="101">
        <f>IF(spese!AN95=pds!$A$1,spese!AK95,0)</f>
        <v>0</v>
      </c>
      <c r="J17" s="101">
        <f>IF(spese!AU95=pds!$A$1,spese!AR95,0)</f>
        <v>0</v>
      </c>
    </row>
    <row r="18" spans="2:10">
      <c r="B18" s="101">
        <f>IF(spese!L96=pds!$A$1,spese!N96,0)</f>
        <v>0</v>
      </c>
      <c r="C18" s="101">
        <f>IF(spese!Q96=pds!$A$1,spese!S96,0)</f>
        <v>0</v>
      </c>
      <c r="D18" s="101">
        <f>IF(spese!V96=pds!$A$1,spese!X96,0)</f>
        <v>0</v>
      </c>
      <c r="F18" s="101">
        <f>IF(spese!L96=pds!$A$1,spese!AG96,0)</f>
        <v>0</v>
      </c>
      <c r="G18" s="101">
        <f>IF(AND(spese!Q96=pds!$A$1,spese!AN96&lt;&gt;pds!$A$1),spese!AK96,0)</f>
        <v>0</v>
      </c>
      <c r="H18" s="101">
        <f>IF(AND(spese!V96=pds!$A$1,spese!AU96&lt;&gt;pds!$A$1),spese!AR96,0)</f>
        <v>0</v>
      </c>
      <c r="I18" s="101">
        <f>IF(spese!AN96=pds!$A$1,spese!AK96,0)</f>
        <v>0</v>
      </c>
      <c r="J18" s="101">
        <f>IF(spese!AU96=pds!$A$1,spese!AR96,0)</f>
        <v>0</v>
      </c>
    </row>
    <row r="19" spans="2:10">
      <c r="B19" s="101">
        <f>IF(spese!L97=pds!$A$1,spese!N97,0)</f>
        <v>0</v>
      </c>
      <c r="C19" s="101">
        <f>IF(spese!Q97=pds!$A$1,spese!S97,0)</f>
        <v>0</v>
      </c>
      <c r="D19" s="101">
        <f>IF(spese!V97=pds!$A$1,spese!X97,0)</f>
        <v>0</v>
      </c>
      <c r="F19" s="101">
        <f>IF(spese!L97=pds!$A$1,spese!AG97,0)</f>
        <v>0</v>
      </c>
      <c r="G19" s="101">
        <f>IF(AND(spese!Q97=pds!$A$1,spese!AN97&lt;&gt;pds!$A$1),spese!AK97,0)</f>
        <v>0</v>
      </c>
      <c r="H19" s="101">
        <f>IF(AND(spese!V97=pds!$A$1,spese!AU97&lt;&gt;pds!$A$1),spese!AR97,0)</f>
        <v>0</v>
      </c>
      <c r="I19" s="101">
        <f>IF(spese!AN97=pds!$A$1,spese!AK97,0)</f>
        <v>0</v>
      </c>
      <c r="J19" s="101">
        <f>IF(spese!AU97=pds!$A$1,spese!AR97,0)</f>
        <v>0</v>
      </c>
    </row>
    <row r="20" spans="2:10">
      <c r="B20" s="101">
        <f>IF(spese!L98=pds!$A$1,spese!N98,0)</f>
        <v>0</v>
      </c>
      <c r="C20" s="101">
        <f>IF(spese!Q98=pds!$A$1,spese!S98,0)</f>
        <v>0</v>
      </c>
      <c r="D20" s="101">
        <f>IF(spese!V98=pds!$A$1,spese!X98,0)</f>
        <v>0</v>
      </c>
      <c r="F20" s="101">
        <f>IF(spese!L98=pds!$A$1,spese!AG98,0)</f>
        <v>0</v>
      </c>
      <c r="G20" s="101">
        <f>IF(AND(spese!Q98=pds!$A$1,spese!AN98&lt;&gt;pds!$A$1),spese!AK98,0)</f>
        <v>0</v>
      </c>
      <c r="H20" s="101">
        <f>IF(AND(spese!V98=pds!$A$1,spese!AU98&lt;&gt;pds!$A$1),spese!AR98,0)</f>
        <v>0</v>
      </c>
      <c r="I20" s="101">
        <f>IF(spese!AN98=pds!$A$1,spese!AK98,0)</f>
        <v>0</v>
      </c>
      <c r="J20" s="101">
        <f>IF(spese!AU98=pds!$A$1,spese!AR98,0)</f>
        <v>0</v>
      </c>
    </row>
    <row r="21" spans="2:10">
      <c r="B21" s="101">
        <f>IF(spese!L99=pds!$A$1,spese!N99,0)</f>
        <v>0</v>
      </c>
      <c r="C21" s="101">
        <f>IF(spese!Q99=pds!$A$1,spese!S99,0)</f>
        <v>0</v>
      </c>
      <c r="D21" s="101">
        <f>IF(spese!V99=pds!$A$1,spese!X99,0)</f>
        <v>0</v>
      </c>
      <c r="F21" s="101">
        <f>IF(spese!L99=pds!$A$1,spese!AG99,0)</f>
        <v>0</v>
      </c>
      <c r="G21" s="101">
        <f>IF(AND(spese!Q99=pds!$A$1,spese!AN99&lt;&gt;pds!$A$1),spese!AK99,0)</f>
        <v>0</v>
      </c>
      <c r="H21" s="101">
        <f>IF(AND(spese!V99=pds!$A$1,spese!AU99&lt;&gt;pds!$A$1),spese!AR99,0)</f>
        <v>0</v>
      </c>
      <c r="I21" s="101">
        <f>IF(spese!AN99=pds!$A$1,spese!AK99,0)</f>
        <v>0</v>
      </c>
      <c r="J21" s="101">
        <f>IF(spese!AU99=pds!$A$1,spese!AR99,0)</f>
        <v>0</v>
      </c>
    </row>
    <row r="22" spans="2:10">
      <c r="B22" s="101">
        <f>IF(spese!L100=pds!$A$1,spese!N100,0)</f>
        <v>0</v>
      </c>
      <c r="C22" s="101">
        <f>IF(spese!Q100=pds!$A$1,spese!S100,0)</f>
        <v>0</v>
      </c>
      <c r="D22" s="101">
        <f>IF(spese!V100=pds!$A$1,spese!X100,0)</f>
        <v>0</v>
      </c>
      <c r="F22" s="101">
        <f>IF(spese!L100=pds!$A$1,spese!AG100,0)</f>
        <v>0</v>
      </c>
      <c r="G22" s="101">
        <f>IF(AND(spese!Q100=pds!$A$1,spese!AN100&lt;&gt;pds!$A$1),spese!AK100,0)</f>
        <v>0</v>
      </c>
      <c r="H22" s="101">
        <f>IF(AND(spese!V100=pds!$A$1,spese!AU100&lt;&gt;pds!$A$1),spese!AR100,0)</f>
        <v>0</v>
      </c>
      <c r="I22" s="101">
        <f>IF(spese!AN100=pds!$A$1,spese!AK100,0)</f>
        <v>0</v>
      </c>
      <c r="J22" s="101">
        <f>IF(spese!AU100=pds!$A$1,spese!AR100,0)</f>
        <v>0</v>
      </c>
    </row>
    <row r="23" spans="2:10">
      <c r="B23" s="101">
        <f>IF(spese!L101=pds!$A$1,spese!N101,0)</f>
        <v>0</v>
      </c>
      <c r="C23" s="101">
        <f>IF(spese!Q101=pds!$A$1,spese!S101,0)</f>
        <v>0</v>
      </c>
      <c r="D23" s="101">
        <f>IF(spese!V101=pds!$A$1,spese!X101,0)</f>
        <v>0</v>
      </c>
      <c r="F23" s="101">
        <f>IF(spese!L101=pds!$A$1,spese!AG101,0)</f>
        <v>0</v>
      </c>
      <c r="G23" s="101">
        <f>IF(AND(spese!Q101=pds!$A$1,spese!AN101&lt;&gt;pds!$A$1),spese!AK101,0)</f>
        <v>0</v>
      </c>
      <c r="H23" s="101">
        <f>IF(AND(spese!V101=pds!$A$1,spese!AU101&lt;&gt;pds!$A$1),spese!AR101,0)</f>
        <v>0</v>
      </c>
      <c r="I23" s="101">
        <f>IF(spese!AN101=pds!$A$1,spese!AK101,0)</f>
        <v>0</v>
      </c>
      <c r="J23" s="101">
        <f>IF(spese!AU101=pds!$A$1,spese!AR101,0)</f>
        <v>0</v>
      </c>
    </row>
    <row r="24" spans="2:10">
      <c r="B24" s="101">
        <f>IF(spese!L102=pds!$A$1,spese!N102,0)</f>
        <v>0</v>
      </c>
      <c r="C24" s="101">
        <f>IF(spese!Q102=pds!$A$1,spese!S102,0)</f>
        <v>0</v>
      </c>
      <c r="D24" s="101">
        <f>IF(spese!V102=pds!$A$1,spese!X102,0)</f>
        <v>0</v>
      </c>
      <c r="F24" s="101">
        <f>IF(spese!L102=pds!$A$1,spese!AG102,0)</f>
        <v>0</v>
      </c>
      <c r="G24" s="101">
        <f>IF(AND(spese!Q102=pds!$A$1,spese!AN102&lt;&gt;pds!$A$1),spese!AK102,0)</f>
        <v>0</v>
      </c>
      <c r="H24" s="101">
        <f>IF(AND(spese!V102=pds!$A$1,spese!AU102&lt;&gt;pds!$A$1),spese!AR102,0)</f>
        <v>0</v>
      </c>
      <c r="I24" s="101">
        <f>IF(spese!AN102=pds!$A$1,spese!AK102,0)</f>
        <v>0</v>
      </c>
      <c r="J24" s="101">
        <f>IF(spese!AU102=pds!$A$1,spese!AR102,0)</f>
        <v>0</v>
      </c>
    </row>
    <row r="25" spans="2:10">
      <c r="B25" s="101">
        <f>IF(spese!L103=pds!$A$1,spese!N103,0)</f>
        <v>0</v>
      </c>
      <c r="C25" s="101">
        <f>IF(spese!Q103=pds!$A$1,spese!S103,0)</f>
        <v>0</v>
      </c>
      <c r="D25" s="101">
        <f>IF(spese!V103=pds!$A$1,spese!X103,0)</f>
        <v>0</v>
      </c>
      <c r="F25" s="101">
        <f>IF(spese!L103=pds!$A$1,spese!AG103,0)</f>
        <v>0</v>
      </c>
      <c r="G25" s="101">
        <f>IF(AND(spese!Q103=pds!$A$1,spese!AN103&lt;&gt;pds!$A$1),spese!AK103,0)</f>
        <v>0</v>
      </c>
      <c r="H25" s="101">
        <f>IF(AND(spese!V103=pds!$A$1,spese!AU103&lt;&gt;pds!$A$1),spese!AR103,0)</f>
        <v>0</v>
      </c>
      <c r="I25" s="101">
        <f>IF(spese!AN103=pds!$A$1,spese!AK103,0)</f>
        <v>0</v>
      </c>
      <c r="J25" s="101">
        <f>IF(spese!AU103=pds!$A$1,spese!AR103,0)</f>
        <v>0</v>
      </c>
    </row>
    <row r="26" spans="2:10">
      <c r="B26" s="101">
        <f>IF(spese!L104=pds!$A$1,spese!N104,0)</f>
        <v>0</v>
      </c>
      <c r="C26" s="101">
        <f>IF(spese!Q104=pds!$A$1,spese!S104,0)</f>
        <v>0</v>
      </c>
      <c r="D26" s="101">
        <f>IF(spese!V104=pds!$A$1,spese!X104,0)</f>
        <v>0</v>
      </c>
      <c r="F26" s="101">
        <f>IF(spese!L104=pds!$A$1,spese!AG104,0)</f>
        <v>0</v>
      </c>
      <c r="G26" s="101">
        <f>IF(AND(spese!Q104=pds!$A$1,spese!AN104&lt;&gt;pds!$A$1),spese!AK104,0)</f>
        <v>0</v>
      </c>
      <c r="H26" s="101">
        <f>IF(AND(spese!V104=pds!$A$1,spese!AU104&lt;&gt;pds!$A$1),spese!AR104,0)</f>
        <v>0</v>
      </c>
      <c r="I26" s="101">
        <f>IF(spese!AN104=pds!$A$1,spese!AK104,0)</f>
        <v>0</v>
      </c>
      <c r="J26" s="101">
        <f>IF(spese!AU104=pds!$A$1,spese!AR104,0)</f>
        <v>0</v>
      </c>
    </row>
    <row r="27" spans="2:10">
      <c r="B27" s="101">
        <f>IF(spese!L105=pds!$A$1,spese!N105,0)</f>
        <v>0</v>
      </c>
      <c r="C27" s="101">
        <f>IF(spese!Q105=pds!$A$1,spese!S105,0)</f>
        <v>0</v>
      </c>
      <c r="D27" s="101">
        <f>IF(spese!V105=pds!$A$1,spese!X105,0)</f>
        <v>0</v>
      </c>
      <c r="F27" s="101">
        <f>IF(spese!L105=pds!$A$1,spese!AG105,0)</f>
        <v>0</v>
      </c>
      <c r="G27" s="101">
        <f>IF(AND(spese!Q105=pds!$A$1,spese!AN105&lt;&gt;pds!$A$1),spese!AK105,0)</f>
        <v>0</v>
      </c>
      <c r="H27" s="101">
        <f>IF(AND(spese!V105=pds!$A$1,spese!AU105&lt;&gt;pds!$A$1),spese!AR105,0)</f>
        <v>0</v>
      </c>
      <c r="I27" s="101">
        <f>IF(spese!AN105=pds!$A$1,spese!AK105,0)</f>
        <v>0</v>
      </c>
      <c r="J27" s="101">
        <f>IF(spese!AU105=pds!$A$1,spese!AR105,0)</f>
        <v>0</v>
      </c>
    </row>
    <row r="28" spans="2:10">
      <c r="B28" s="101">
        <f>IF(spese!L106=pds!$A$1,spese!N106,0)</f>
        <v>0</v>
      </c>
      <c r="C28" s="101">
        <f>IF(spese!Q106=pds!$A$1,spese!S106,0)</f>
        <v>0</v>
      </c>
      <c r="D28" s="101">
        <f>IF(spese!V106=pds!$A$1,spese!X106,0)</f>
        <v>0</v>
      </c>
      <c r="F28" s="101">
        <f>IF(spese!L106=pds!$A$1,spese!AG106,0)</f>
        <v>0</v>
      </c>
      <c r="G28" s="101">
        <f>IF(AND(spese!Q106=pds!$A$1,spese!AN106&lt;&gt;pds!$A$1),spese!AK106,0)</f>
        <v>0</v>
      </c>
      <c r="H28" s="101">
        <f>IF(AND(spese!V106=pds!$A$1,spese!AU106&lt;&gt;pds!$A$1),spese!AR106,0)</f>
        <v>0</v>
      </c>
      <c r="I28" s="101">
        <f>IF(spese!AN106=pds!$A$1,spese!AK106,0)</f>
        <v>0</v>
      </c>
      <c r="J28" s="101">
        <f>IF(spese!AU106=pds!$A$1,spese!AR106,0)</f>
        <v>0</v>
      </c>
    </row>
    <row r="29" spans="2:10">
      <c r="B29" s="101">
        <f>IF(spese!L107=pds!$A$1,spese!N107,0)</f>
        <v>0</v>
      </c>
      <c r="C29" s="101">
        <f>IF(spese!Q107=pds!$A$1,spese!S107,0)</f>
        <v>0</v>
      </c>
      <c r="D29" s="101">
        <f>IF(spese!V107=pds!$A$1,spese!X107,0)</f>
        <v>0</v>
      </c>
      <c r="F29" s="101">
        <f>IF(spese!L107=pds!$A$1,spese!AG107,0)</f>
        <v>0</v>
      </c>
      <c r="G29" s="101">
        <f>IF(AND(spese!Q107=pds!$A$1,spese!AN107&lt;&gt;pds!$A$1),spese!AK107,0)</f>
        <v>0</v>
      </c>
      <c r="H29" s="101">
        <f>IF(AND(spese!V107=pds!$A$1,spese!AU107&lt;&gt;pds!$A$1),spese!AR107,0)</f>
        <v>0</v>
      </c>
      <c r="I29" s="101">
        <f>IF(spese!AN107=pds!$A$1,spese!AK107,0)</f>
        <v>0</v>
      </c>
      <c r="J29" s="101">
        <f>IF(spese!AU107=pds!$A$1,spese!AR107,0)</f>
        <v>0</v>
      </c>
    </row>
    <row r="30" spans="2:10">
      <c r="B30" s="101">
        <f>IF(spese!L108=pds!$A$1,spese!N108,0)</f>
        <v>0</v>
      </c>
      <c r="C30" s="101">
        <f>IF(spese!Q108=pds!$A$1,spese!S108,0)</f>
        <v>0</v>
      </c>
      <c r="D30" s="101">
        <f>IF(spese!V108=pds!$A$1,spese!X108,0)</f>
        <v>0</v>
      </c>
      <c r="F30" s="101">
        <f>IF(spese!L108=pds!$A$1,spese!AG108,0)</f>
        <v>0</v>
      </c>
      <c r="G30" s="101">
        <f>IF(AND(spese!Q108=pds!$A$1,spese!AN108&lt;&gt;pds!$A$1),spese!AK108,0)</f>
        <v>0</v>
      </c>
      <c r="H30" s="101">
        <f>IF(AND(spese!V108=pds!$A$1,spese!AU108&lt;&gt;pds!$A$1),spese!AR108,0)</f>
        <v>0</v>
      </c>
      <c r="I30" s="101">
        <f>IF(spese!AN108=pds!$A$1,spese!AK108,0)</f>
        <v>0</v>
      </c>
      <c r="J30" s="101">
        <f>IF(spese!AU108=pds!$A$1,spese!AR108,0)</f>
        <v>0</v>
      </c>
    </row>
    <row r="31" spans="2:10">
      <c r="B31" s="101">
        <f>IF(spese!L109=pds!$A$1,spese!N109,0)</f>
        <v>0</v>
      </c>
      <c r="C31" s="101">
        <f>IF(spese!Q109=pds!$A$1,spese!S109,0)</f>
        <v>0</v>
      </c>
      <c r="D31" s="101">
        <f>IF(spese!V109=pds!$A$1,spese!X109,0)</f>
        <v>0</v>
      </c>
      <c r="F31" s="101">
        <f>IF(spese!L109=pds!$A$1,spese!AG109,0)</f>
        <v>0</v>
      </c>
      <c r="G31" s="101">
        <f>IF(AND(spese!Q109=pds!$A$1,spese!AN109&lt;&gt;pds!$A$1),spese!AK109,0)</f>
        <v>0</v>
      </c>
      <c r="H31" s="101">
        <f>IF(AND(spese!V109=pds!$A$1,spese!AU109&lt;&gt;pds!$A$1),spese!AR109,0)</f>
        <v>0</v>
      </c>
      <c r="I31" s="101">
        <f>IF(spese!AN109=pds!$A$1,spese!AK109,0)</f>
        <v>0</v>
      </c>
      <c r="J31" s="101">
        <f>IF(spese!AU109=pds!$A$1,spese!AR109,0)</f>
        <v>0</v>
      </c>
    </row>
    <row r="32" spans="2:10">
      <c r="B32" s="101">
        <f>IF(spese!L110=pds!$A$1,spese!N110,0)</f>
        <v>0</v>
      </c>
      <c r="C32" s="101">
        <f>IF(spese!Q110=pds!$A$1,spese!S110,0)</f>
        <v>0</v>
      </c>
      <c r="D32" s="101">
        <f>IF(spese!V110=pds!$A$1,spese!X110,0)</f>
        <v>0</v>
      </c>
      <c r="F32" s="101">
        <f>IF(spese!L110=pds!$A$1,spese!AG110,0)</f>
        <v>0</v>
      </c>
      <c r="G32" s="101">
        <f>IF(AND(spese!Q110=pds!$A$1,spese!AN110&lt;&gt;pds!$A$1),spese!AK110,0)</f>
        <v>0</v>
      </c>
      <c r="H32" s="101">
        <f>IF(AND(spese!V110=pds!$A$1,spese!AU110&lt;&gt;pds!$A$1),spese!AR110,0)</f>
        <v>0</v>
      </c>
      <c r="I32" s="101">
        <f>IF(spese!AN110=pds!$A$1,spese!AK110,0)</f>
        <v>0</v>
      </c>
      <c r="J32" s="101">
        <f>IF(spese!AU110=pds!$A$1,spese!AR110,0)</f>
        <v>0</v>
      </c>
    </row>
    <row r="33" spans="2:10">
      <c r="B33" s="101">
        <f>IF(spese!L111=pds!$A$1,spese!N111,0)</f>
        <v>0</v>
      </c>
      <c r="C33" s="101">
        <f>IF(spese!Q111=pds!$A$1,spese!S111,0)</f>
        <v>0</v>
      </c>
      <c r="D33" s="101">
        <f>IF(spese!V111=pds!$A$1,spese!X111,0)</f>
        <v>0</v>
      </c>
      <c r="F33" s="101">
        <f>IF(spese!L111=pds!$A$1,spese!AG111,0)</f>
        <v>0</v>
      </c>
      <c r="G33" s="101">
        <f>IF(AND(spese!Q111=pds!$A$1,spese!AN111&lt;&gt;pds!$A$1),spese!AK111,0)</f>
        <v>0</v>
      </c>
      <c r="H33" s="101">
        <f>IF(AND(spese!V111=pds!$A$1,spese!AU111&lt;&gt;pds!$A$1),spese!AR111,0)</f>
        <v>0</v>
      </c>
      <c r="I33" s="101">
        <f>IF(spese!AN111=pds!$A$1,spese!AK111,0)</f>
        <v>0</v>
      </c>
      <c r="J33" s="101">
        <f>IF(spese!AU111=pds!$A$1,spese!AR111,0)</f>
        <v>0</v>
      </c>
    </row>
    <row r="34" spans="2:10">
      <c r="B34" s="101">
        <f>IF(spese!L112=pds!$A$1,spese!N112,0)</f>
        <v>0</v>
      </c>
      <c r="C34" s="101">
        <f>IF(spese!Q112=pds!$A$1,spese!S112,0)</f>
        <v>0</v>
      </c>
      <c r="D34" s="101">
        <f>IF(spese!V112=pds!$A$1,spese!X112,0)</f>
        <v>0</v>
      </c>
      <c r="F34" s="101">
        <f>IF(spese!L112=pds!$A$1,spese!AG112,0)</f>
        <v>0</v>
      </c>
      <c r="G34" s="101">
        <f>IF(AND(spese!Q112=pds!$A$1,spese!AN112&lt;&gt;pds!$A$1),spese!AK112,0)</f>
        <v>0</v>
      </c>
      <c r="H34" s="101">
        <f>IF(AND(spese!V112=pds!$A$1,spese!AU112&lt;&gt;pds!$A$1),spese!AR112,0)</f>
        <v>0</v>
      </c>
      <c r="I34" s="101">
        <f>IF(spese!AN112=pds!$A$1,spese!AK112,0)</f>
        <v>0</v>
      </c>
      <c r="J34" s="101">
        <f>IF(spese!AU112=pds!$A$1,spese!AR112,0)</f>
        <v>0</v>
      </c>
    </row>
    <row r="35" spans="2:10">
      <c r="B35" s="101">
        <f>IF(spese!L113=pds!$A$1,spese!N113,0)</f>
        <v>0</v>
      </c>
      <c r="C35" s="101">
        <f>IF(spese!Q113=pds!$A$1,spese!S113,0)</f>
        <v>0</v>
      </c>
      <c r="D35" s="101">
        <f>IF(spese!V113=pds!$A$1,spese!X113,0)</f>
        <v>0</v>
      </c>
      <c r="F35" s="101">
        <f>IF(spese!L113=pds!$A$1,spese!AG113,0)</f>
        <v>0</v>
      </c>
      <c r="G35" s="101">
        <f>IF(AND(spese!Q113=pds!$A$1,spese!AN113&lt;&gt;pds!$A$1),spese!AK113,0)</f>
        <v>0</v>
      </c>
      <c r="H35" s="101">
        <f>IF(AND(spese!V113=pds!$A$1,spese!AU113&lt;&gt;pds!$A$1),spese!AR113,0)</f>
        <v>0</v>
      </c>
      <c r="I35" s="101">
        <f>IF(spese!AN113=pds!$A$1,spese!AK113,0)</f>
        <v>0</v>
      </c>
      <c r="J35" s="101">
        <f>IF(spese!AU113=pds!$A$1,spese!AR113,0)</f>
        <v>0</v>
      </c>
    </row>
    <row r="36" spans="2:10">
      <c r="B36" s="101">
        <f>IF(spese!L114=pds!$A$1,spese!N114,0)</f>
        <v>0</v>
      </c>
      <c r="C36" s="101">
        <f>IF(spese!Q114=pds!$A$1,spese!S114,0)</f>
        <v>0</v>
      </c>
      <c r="D36" s="101">
        <f>IF(spese!V114=pds!$A$1,spese!X114,0)</f>
        <v>0</v>
      </c>
      <c r="F36" s="101">
        <f>IF(spese!L114=pds!$A$1,spese!AG114,0)</f>
        <v>0</v>
      </c>
      <c r="G36" s="101">
        <f>IF(AND(spese!Q114=pds!$A$1,spese!AN114&lt;&gt;pds!$A$1),spese!AK114,0)</f>
        <v>0</v>
      </c>
      <c r="H36" s="101">
        <f>IF(AND(spese!V114=pds!$A$1,spese!AU114&lt;&gt;pds!$A$1),spese!AR114,0)</f>
        <v>0</v>
      </c>
      <c r="I36" s="101">
        <f>IF(spese!AN114=pds!$A$1,spese!AK114,0)</f>
        <v>0</v>
      </c>
      <c r="J36" s="101">
        <f>IF(spese!AU114=pds!$A$1,spese!AR114,0)</f>
        <v>0</v>
      </c>
    </row>
    <row r="37" spans="2:10">
      <c r="B37" s="101">
        <f>IF(spese!L115=pds!$A$1,spese!N115,0)</f>
        <v>0</v>
      </c>
      <c r="C37" s="101">
        <f>IF(spese!Q115=pds!$A$1,spese!S115,0)</f>
        <v>0</v>
      </c>
      <c r="D37" s="101">
        <f>IF(spese!V115=pds!$A$1,spese!X115,0)</f>
        <v>0</v>
      </c>
      <c r="F37" s="101">
        <f>IF(spese!L115=pds!$A$1,spese!AG115,0)</f>
        <v>0</v>
      </c>
      <c r="G37" s="101">
        <f>IF(AND(spese!Q115=pds!$A$1,spese!AN115&lt;&gt;pds!$A$1),spese!AK115,0)</f>
        <v>0</v>
      </c>
      <c r="H37" s="101">
        <f>IF(AND(spese!V115=pds!$A$1,spese!AU115&lt;&gt;pds!$A$1),spese!AR115,0)</f>
        <v>0</v>
      </c>
      <c r="I37" s="101">
        <f>IF(spese!AN115=pds!$A$1,spese!AK115,0)</f>
        <v>0</v>
      </c>
      <c r="J37" s="101">
        <f>IF(spese!AU115=pds!$A$1,spese!AR115,0)</f>
        <v>0</v>
      </c>
    </row>
    <row r="38" spans="2:10">
      <c r="B38" s="101">
        <f>IF(spese!L116=pds!$A$1,spese!N116,0)</f>
        <v>0</v>
      </c>
      <c r="C38" s="101">
        <f>IF(spese!Q116=pds!$A$1,spese!S116,0)</f>
        <v>0</v>
      </c>
      <c r="D38" s="101">
        <f>IF(spese!V116=pds!$A$1,spese!X116,0)</f>
        <v>0</v>
      </c>
      <c r="F38" s="101">
        <f>IF(spese!L116=pds!$A$1,spese!AG116,0)</f>
        <v>0</v>
      </c>
      <c r="G38" s="101">
        <f>IF(AND(spese!Q116=pds!$A$1,spese!AN116&lt;&gt;pds!$A$1),spese!AK116,0)</f>
        <v>0</v>
      </c>
      <c r="H38" s="101">
        <f>IF(AND(spese!V116=pds!$A$1,spese!AU116&lt;&gt;pds!$A$1),spese!AR116,0)</f>
        <v>0</v>
      </c>
      <c r="I38" s="101">
        <f>IF(spese!AN116=pds!$A$1,spese!AK116,0)</f>
        <v>0</v>
      </c>
      <c r="J38" s="101">
        <f>IF(spese!AU116=pds!$A$1,spese!AR116,0)</f>
        <v>0</v>
      </c>
    </row>
    <row r="39" spans="2:10">
      <c r="B39" s="101">
        <f>IF(spese!L117=pds!$A$1,spese!N117,0)</f>
        <v>0</v>
      </c>
      <c r="C39" s="101">
        <f>IF(spese!Q117=pds!$A$1,spese!S117,0)</f>
        <v>0</v>
      </c>
      <c r="D39" s="101">
        <f>IF(spese!V117=pds!$A$1,spese!X117,0)</f>
        <v>0</v>
      </c>
      <c r="F39" s="101">
        <f>IF(spese!L117=pds!$A$1,spese!AG117,0)</f>
        <v>0</v>
      </c>
      <c r="G39" s="101">
        <f>IF(AND(spese!Q117=pds!$A$1,spese!AN117&lt;&gt;pds!$A$1),spese!AK117,0)</f>
        <v>0</v>
      </c>
      <c r="H39" s="101">
        <f>IF(AND(spese!V117=pds!$A$1,spese!AU117&lt;&gt;pds!$A$1),spese!AR117,0)</f>
        <v>0</v>
      </c>
      <c r="I39" s="101">
        <f>IF(spese!AN117=pds!$A$1,spese!AK117,0)</f>
        <v>0</v>
      </c>
      <c r="J39" s="101">
        <f>IF(spese!AU117=pds!$A$1,spese!AR117,0)</f>
        <v>0</v>
      </c>
    </row>
  </sheetData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21" workbookViewId="0">
      <selection activeCell="B27" sqref="B27:J39"/>
    </sheetView>
  </sheetViews>
  <sheetFormatPr defaultRowHeight="12.75"/>
  <cols>
    <col min="1" max="1" width="25.85546875" customWidth="1"/>
    <col min="2" max="2" width="11.28515625" customWidth="1"/>
  </cols>
  <sheetData>
    <row r="1" spans="1:10">
      <c r="A1" t="s">
        <v>44</v>
      </c>
      <c r="B1" t="s">
        <v>44</v>
      </c>
    </row>
    <row r="2" spans="1:10">
      <c r="A2" t="s">
        <v>45</v>
      </c>
      <c r="B2">
        <f>IF(spese!L72='pds (2)'!$A$2,spese!N72,0)</f>
        <v>0</v>
      </c>
      <c r="C2">
        <f>IF(spese!Q72='pds (2)'!$A$2,spese!S72,0)</f>
        <v>0</v>
      </c>
      <c r="D2">
        <f>IF(spese!V72='pds (2)'!$A$2,spese!X72,0)</f>
        <v>0</v>
      </c>
      <c r="F2">
        <f>IF(spese!L72='pds (2)'!$A$2,spese!AG72,0)</f>
        <v>0</v>
      </c>
      <c r="G2" s="102">
        <f>IF(AND(spese!Q72='pds (2)'!$A$2,spese!AN80&lt;&gt;'pds (2)'!$A$2),spese!AK72,0)</f>
        <v>0</v>
      </c>
      <c r="H2" s="102">
        <f>IF(AND(spese!V72='pds (2)'!$A$2,spese!AU80&lt;&gt;'pds (2)'!$A$2),spese!AR72,0)</f>
        <v>0</v>
      </c>
      <c r="I2" s="102">
        <f>IF(spese!AN72='pds (2)'!$A$2,spese!AK72,0)</f>
        <v>0</v>
      </c>
      <c r="J2" s="102">
        <f>IF(spese!AU72='pds (2)'!$A$2,spese!AR72,0)</f>
        <v>0</v>
      </c>
    </row>
    <row r="3" spans="1:10">
      <c r="A3" t="s">
        <v>46</v>
      </c>
      <c r="B3">
        <f>IF(spese!L73='pds (2)'!$A$2,spese!N73,0)</f>
        <v>0</v>
      </c>
      <c r="C3">
        <f>IF(spese!Q73='pds (2)'!$A$2,spese!S73,0)</f>
        <v>0</v>
      </c>
      <c r="D3">
        <f>IF(spese!V73='pds (2)'!$A$2,spese!X73,0)</f>
        <v>0</v>
      </c>
      <c r="F3">
        <f>IF(spese!L73='pds (2)'!$A$2,spese!AG73,0)</f>
        <v>0</v>
      </c>
      <c r="G3" s="102">
        <f>IF(AND(spese!Q73='pds (2)'!$A$2,spese!AN81&lt;&gt;'pds (2)'!$A$2),spese!AK73,0)</f>
        <v>0</v>
      </c>
      <c r="H3" s="102">
        <f>IF(AND(spese!V73='pds (2)'!$A$2,spese!AU81&lt;&gt;'pds (2)'!$A$2),spese!AR73,0)</f>
        <v>0</v>
      </c>
      <c r="I3" s="102">
        <f>IF(spese!AN73='pds (2)'!$A$2,spese!AK73,0)</f>
        <v>0</v>
      </c>
      <c r="J3" s="102">
        <f>IF(spese!AU73='pds (2)'!$A$2,spese!AR73,0)</f>
        <v>0</v>
      </c>
    </row>
    <row r="4" spans="1:10">
      <c r="A4" t="s">
        <v>47</v>
      </c>
      <c r="B4">
        <f>IF(spese!L74='pds (2)'!$A$2,spese!N74,0)</f>
        <v>0</v>
      </c>
      <c r="C4">
        <f>IF(spese!Q74='pds (2)'!$A$2,spese!S74,0)</f>
        <v>0</v>
      </c>
      <c r="D4">
        <f>IF(spese!V74='pds (2)'!$A$2,spese!X74,0)</f>
        <v>0</v>
      </c>
      <c r="F4">
        <f>IF(spese!L74='pds (2)'!$A$2,spese!AG74,0)</f>
        <v>0</v>
      </c>
      <c r="G4" s="102">
        <f>IF(AND(spese!Q74='pds (2)'!$A$2,spese!AN82&lt;&gt;'pds (2)'!$A$2),spese!AK74,0)</f>
        <v>0</v>
      </c>
      <c r="H4" s="102">
        <f>IF(AND(spese!V74='pds (2)'!$A$2,spese!AU82&lt;&gt;'pds (2)'!$A$2),spese!AR74,0)</f>
        <v>0</v>
      </c>
      <c r="I4" s="102">
        <f>IF(spese!AN74='pds (2)'!$A$2,spese!AK74,0)</f>
        <v>0</v>
      </c>
      <c r="J4" s="102">
        <f>IF(spese!AU74='pds (2)'!$A$2,spese!AR74,0)</f>
        <v>0</v>
      </c>
    </row>
    <row r="5" spans="1:10">
      <c r="A5" t="s">
        <v>48</v>
      </c>
      <c r="B5">
        <f>IF(spese!L75='pds (2)'!$A$2,spese!N75,0)</f>
        <v>0</v>
      </c>
      <c r="C5">
        <f>IF(spese!Q75='pds (2)'!$A$2,spese!S75,0)</f>
        <v>0</v>
      </c>
      <c r="D5">
        <f>IF(spese!V75='pds (2)'!$A$2,spese!X75,0)</f>
        <v>0</v>
      </c>
      <c r="F5">
        <f>IF(spese!L75='pds (2)'!$A$2,spese!AG75,0)</f>
        <v>0</v>
      </c>
      <c r="G5" s="102">
        <f>IF(AND(spese!Q75='pds (2)'!$A$2,spese!AN83&lt;&gt;'pds (2)'!$A$2),spese!AK75,0)</f>
        <v>0</v>
      </c>
      <c r="H5" s="102">
        <f>IF(AND(spese!V75='pds (2)'!$A$2,spese!AU83&lt;&gt;'pds (2)'!$A$2),spese!AR75,0)</f>
        <v>0</v>
      </c>
      <c r="I5" s="102">
        <f>IF(spese!AN75='pds (2)'!$A$2,spese!AK75,0)</f>
        <v>0</v>
      </c>
      <c r="J5" s="102">
        <f>IF(spese!AU75='pds (2)'!$A$2,spese!AR75,0)</f>
        <v>0</v>
      </c>
    </row>
    <row r="6" spans="1:10">
      <c r="A6" t="s">
        <v>49</v>
      </c>
      <c r="B6">
        <f>IF(spese!L76='pds (2)'!$A$2,spese!N76,0)</f>
        <v>0</v>
      </c>
      <c r="C6">
        <f>IF(spese!Q76='pds (2)'!$A$2,spese!S76,0)</f>
        <v>0</v>
      </c>
      <c r="D6">
        <f>IF(spese!V76='pds (2)'!$A$2,spese!X76,0)</f>
        <v>0</v>
      </c>
      <c r="F6">
        <f>IF(spese!L76='pds (2)'!$A$2,spese!AG76,0)</f>
        <v>0</v>
      </c>
      <c r="G6" s="102">
        <f>IF(AND(spese!Q76='pds (2)'!$A$2,spese!AN84&lt;&gt;'pds (2)'!$A$2),spese!AK76,0)</f>
        <v>0</v>
      </c>
      <c r="H6" s="102">
        <f>IF(AND(spese!V76='pds (2)'!$A$2,spese!AU84&lt;&gt;'pds (2)'!$A$2),spese!AR76,0)</f>
        <v>0</v>
      </c>
      <c r="I6" s="102">
        <f>IF(spese!AN76='pds (2)'!$A$2,spese!AK76,0)</f>
        <v>0</v>
      </c>
      <c r="J6" s="102">
        <f>IF(spese!AU76='pds (2)'!$A$2,spese!AR76,0)</f>
        <v>0</v>
      </c>
    </row>
    <row r="7" spans="1:10">
      <c r="A7" t="s">
        <v>50</v>
      </c>
      <c r="B7">
        <f>IF(spese!L77='pds (2)'!$A$2,spese!N77,0)</f>
        <v>0</v>
      </c>
      <c r="C7">
        <f>IF(spese!Q77='pds (2)'!$A$2,spese!S77,0)</f>
        <v>0</v>
      </c>
      <c r="D7">
        <f>IF(spese!V77='pds (2)'!$A$2,spese!X77,0)</f>
        <v>0</v>
      </c>
      <c r="F7">
        <f>IF(spese!L77='pds (2)'!$A$2,spese!AG77,0)</f>
        <v>0</v>
      </c>
      <c r="G7" s="102">
        <f>IF(AND(spese!Q77='pds (2)'!$A$2,spese!AN85&lt;&gt;'pds (2)'!$A$2),spese!AK77,0)</f>
        <v>0</v>
      </c>
      <c r="H7" s="102">
        <f>IF(AND(spese!V77='pds (2)'!$A$2,spese!AU85&lt;&gt;'pds (2)'!$A$2),spese!AR77,0)</f>
        <v>0</v>
      </c>
      <c r="I7" s="102">
        <f>IF(spese!AN77='pds (2)'!$A$2,spese!AK77,0)</f>
        <v>0</v>
      </c>
      <c r="J7" s="102">
        <f>IF(spese!AU77='pds (2)'!$A$2,spese!AR77,0)</f>
        <v>0</v>
      </c>
    </row>
    <row r="8" spans="1:10">
      <c r="A8" t="s">
        <v>51</v>
      </c>
      <c r="B8" s="101">
        <f>IF(spese!L86='pds (2)'!$A$2,spese!N86,0)</f>
        <v>0</v>
      </c>
      <c r="C8" s="101">
        <f>IF(spese!Q86='pds (2)'!$A$2,spese!S86,0)</f>
        <v>0</v>
      </c>
      <c r="D8" s="101">
        <f>IF(spese!V86='pds (2)'!$A$2,spese!X86,0)</f>
        <v>0</v>
      </c>
      <c r="F8" s="101">
        <f>IF(spese!L86='pds (2)'!$A$2,spese!AG86,0)</f>
        <v>0</v>
      </c>
      <c r="G8" s="101">
        <f>IF(AND(spese!Q86='pds (2)'!$A$2,spese!AN86&lt;&gt;'pds (2)'!$A$2),spese!AK86,0)</f>
        <v>0</v>
      </c>
      <c r="H8" s="101">
        <f>IF(AND(spese!V86='pds (2)'!$A$2,spese!AU86&lt;&gt;'pds (2)'!$A$2),spese!AR86,0)</f>
        <v>0</v>
      </c>
      <c r="I8" s="101">
        <f>IF(spese!AN86='pds (2)'!$A$2,spese!AK86,0)</f>
        <v>0</v>
      </c>
      <c r="J8" s="101">
        <f>IF(spese!AU86='pds (2)'!$A$2,spese!AR86,0)</f>
        <v>0</v>
      </c>
    </row>
    <row r="9" spans="1:10">
      <c r="A9" t="s">
        <v>52</v>
      </c>
      <c r="B9" s="101">
        <f>IF(spese!L87='pds (2)'!$A$2,spese!N87,0)</f>
        <v>0</v>
      </c>
      <c r="C9" s="101">
        <f>IF(spese!Q87='pds (2)'!$A$2,spese!S87,0)</f>
        <v>0</v>
      </c>
      <c r="D9" s="101">
        <f>IF(spese!V87='pds (2)'!$A$2,spese!X87,0)</f>
        <v>0</v>
      </c>
      <c r="F9" s="101">
        <f>IF(spese!L87='pds (2)'!$A$2,spese!AG87,0)</f>
        <v>0</v>
      </c>
      <c r="G9" s="101">
        <f>IF(AND(spese!Q87='pds (2)'!$A$2,spese!AN87&lt;&gt;'pds (2)'!$A$2),spese!AK87,0)</f>
        <v>0</v>
      </c>
      <c r="H9" s="101">
        <f>IF(AND(spese!V87='pds (2)'!$A$2,spese!AU87&lt;&gt;'pds (2)'!$A$2),spese!AR87,0)</f>
        <v>0</v>
      </c>
      <c r="I9" s="101">
        <f>IF(spese!AN87='pds (2)'!$A$2,spese!AK87,0)</f>
        <v>0</v>
      </c>
      <c r="J9" s="101">
        <f>IF(spese!AU87='pds (2)'!$A$2,spese!AR87,0)</f>
        <v>0</v>
      </c>
    </row>
    <row r="10" spans="1:10">
      <c r="A10" t="s">
        <v>53</v>
      </c>
      <c r="B10" s="101">
        <f>IF(spese!L88='pds (2)'!$A$2,spese!N88,0)</f>
        <v>0</v>
      </c>
      <c r="C10" s="101">
        <f>IF(spese!Q88='pds (2)'!$A$2,spese!S88,0)</f>
        <v>0</v>
      </c>
      <c r="D10" s="101">
        <f>IF(spese!V88='pds (2)'!$A$2,spese!X88,0)</f>
        <v>0</v>
      </c>
      <c r="F10" s="101">
        <f>IF(spese!L88='pds (2)'!$A$2,spese!AG88,0)</f>
        <v>0</v>
      </c>
      <c r="G10" s="101">
        <f>IF(AND(spese!Q88='pds (2)'!$A$2,spese!AN88&lt;&gt;'pds (2)'!$A$2),spese!AK88,0)</f>
        <v>0</v>
      </c>
      <c r="H10" s="101">
        <f>IF(AND(spese!V88='pds (2)'!$A$2,spese!AU88&lt;&gt;'pds (2)'!$A$2),spese!AR88,0)</f>
        <v>0</v>
      </c>
      <c r="I10" s="101">
        <f>IF(spese!AN88='pds (2)'!$A$2,spese!AK88,0)</f>
        <v>0</v>
      </c>
      <c r="J10" s="101">
        <f>IF(spese!AU88='pds (2)'!$A$2,spese!AR88,0)</f>
        <v>0</v>
      </c>
    </row>
    <row r="11" spans="1:10">
      <c r="A11" t="s">
        <v>54</v>
      </c>
      <c r="B11" s="101">
        <f>IF(spese!L89='pds (2)'!$A$2,spese!N89,0)</f>
        <v>0</v>
      </c>
      <c r="C11" s="101">
        <f>IF(spese!Q89='pds (2)'!$A$2,spese!S89,0)</f>
        <v>0</v>
      </c>
      <c r="D11" s="101">
        <f>IF(spese!V89='pds (2)'!$A$2,spese!X89,0)</f>
        <v>0</v>
      </c>
      <c r="F11" s="101">
        <f>IF(spese!L89='pds (2)'!$A$2,spese!AG89,0)</f>
        <v>0</v>
      </c>
      <c r="G11" s="101">
        <f>IF(AND(spese!Q89='pds (2)'!$A$2,spese!AN89&lt;&gt;'pds (2)'!$A$2),spese!AK89,0)</f>
        <v>0</v>
      </c>
      <c r="H11" s="101">
        <f>IF(AND(spese!V89='pds (2)'!$A$2,spese!AU89&lt;&gt;'pds (2)'!$A$2),spese!AR89,0)</f>
        <v>0</v>
      </c>
      <c r="I11" s="101">
        <f>IF(spese!AN89='pds (2)'!$A$2,spese!AK89,0)</f>
        <v>0</v>
      </c>
      <c r="J11" s="101">
        <f>IF(spese!AU89='pds (2)'!$A$2,spese!AR89,0)</f>
        <v>0</v>
      </c>
    </row>
    <row r="12" spans="1:10">
      <c r="A12" t="s">
        <v>55</v>
      </c>
      <c r="B12" s="101">
        <f>IF(spese!L90='pds (2)'!$A$2,spese!N90,0)</f>
        <v>0</v>
      </c>
      <c r="C12" s="101">
        <f>IF(spese!Q90='pds (2)'!$A$2,spese!S90,0)</f>
        <v>0</v>
      </c>
      <c r="D12" s="101">
        <f>IF(spese!V90='pds (2)'!$A$2,spese!X90,0)</f>
        <v>0</v>
      </c>
      <c r="F12" s="101">
        <f>IF(spese!L90='pds (2)'!$A$2,spese!AG90,0)</f>
        <v>0</v>
      </c>
      <c r="G12" s="101">
        <f>IF(AND(spese!Q90='pds (2)'!$A$2,spese!AN90&lt;&gt;'pds (2)'!$A$2),spese!AK90,0)</f>
        <v>0</v>
      </c>
      <c r="H12" s="101">
        <f>IF(AND(spese!V90='pds (2)'!$A$2,spese!AU90&lt;&gt;'pds (2)'!$A$2),spese!AR90,0)</f>
        <v>0</v>
      </c>
      <c r="I12" s="101">
        <f>IF(spese!AN90='pds (2)'!$A$2,spese!AK90,0)</f>
        <v>0</v>
      </c>
      <c r="J12" s="101">
        <f>IF(spese!AU90='pds (2)'!$A$2,spese!AR90,0)</f>
        <v>0</v>
      </c>
    </row>
    <row r="13" spans="1:10">
      <c r="A13" t="s">
        <v>56</v>
      </c>
      <c r="B13" s="101">
        <f>IF(spese!L91='pds (2)'!$A$2,spese!N91,0)</f>
        <v>0</v>
      </c>
      <c r="C13" s="101">
        <f>IF(spese!Q91='pds (2)'!$A$2,spese!S91,0)</f>
        <v>0</v>
      </c>
      <c r="D13" s="101">
        <f>IF(spese!V91='pds (2)'!$A$2,spese!X91,0)</f>
        <v>0</v>
      </c>
      <c r="F13" s="101">
        <f>IF(spese!L91='pds (2)'!$A$2,spese!AG91,0)</f>
        <v>0</v>
      </c>
      <c r="G13" s="101">
        <f>IF(AND(spese!Q91='pds (2)'!$A$2,spese!AN91&lt;&gt;'pds (2)'!$A$2),spese!AK91,0)</f>
        <v>0</v>
      </c>
      <c r="H13" s="101">
        <f>IF(AND(spese!V91='pds (2)'!$A$2,spese!AU91&lt;&gt;'pds (2)'!$A$2),spese!AR91,0)</f>
        <v>0</v>
      </c>
      <c r="I13" s="101">
        <f>IF(spese!AN91='pds (2)'!$A$2,spese!AK91,0)</f>
        <v>0</v>
      </c>
      <c r="J13" s="101">
        <f>IF(spese!AU91='pds (2)'!$A$2,spese!AR91,0)</f>
        <v>0</v>
      </c>
    </row>
    <row r="14" spans="1:10">
      <c r="A14" t="s">
        <v>57</v>
      </c>
      <c r="B14" s="101">
        <f>IF(spese!L92='pds (2)'!$A$2,spese!N92,0)</f>
        <v>0</v>
      </c>
      <c r="C14" s="101">
        <f>IF(spese!Q92='pds (2)'!$A$2,spese!S92,0)</f>
        <v>0</v>
      </c>
      <c r="D14" s="101">
        <f>IF(spese!V92='pds (2)'!$A$2,spese!X92,0)</f>
        <v>0</v>
      </c>
      <c r="F14" s="101">
        <f>IF(spese!L92='pds (2)'!$A$2,spese!AG92,0)</f>
        <v>0</v>
      </c>
      <c r="G14" s="101">
        <f>IF(AND(spese!Q92='pds (2)'!$A$2,spese!AN92&lt;&gt;'pds (2)'!$A$2),spese!AK92,0)</f>
        <v>0</v>
      </c>
      <c r="H14" s="101">
        <f>IF(AND(spese!V92='pds (2)'!$A$2,spese!AU92&lt;&gt;'pds (2)'!$A$2),spese!AR92,0)</f>
        <v>0</v>
      </c>
      <c r="I14" s="101">
        <f>IF(spese!AN92='pds (2)'!$A$2,spese!AK92,0)</f>
        <v>0</v>
      </c>
      <c r="J14" s="101">
        <f>IF(spese!AU92='pds (2)'!$A$2,spese!AR92,0)</f>
        <v>0</v>
      </c>
    </row>
    <row r="15" spans="1:10">
      <c r="A15" t="s">
        <v>58</v>
      </c>
      <c r="B15" s="101">
        <f>IF(spese!L93='pds (2)'!$A$2,spese!N93,0)</f>
        <v>0</v>
      </c>
      <c r="C15" s="101">
        <f>IF(spese!Q93='pds (2)'!$A$2,spese!S93,0)</f>
        <v>0</v>
      </c>
      <c r="D15" s="101">
        <f>IF(spese!V93='pds (2)'!$A$2,spese!X93,0)</f>
        <v>0</v>
      </c>
      <c r="F15" s="101">
        <f>IF(spese!L93='pds (2)'!$A$2,spese!AG93,0)</f>
        <v>0</v>
      </c>
      <c r="G15" s="101">
        <f>IF(AND(spese!Q93='pds (2)'!$A$2,spese!AN93&lt;&gt;'pds (2)'!$A$2),spese!AK93,0)</f>
        <v>0</v>
      </c>
      <c r="H15" s="101">
        <f>IF(AND(spese!V93='pds (2)'!$A$2,spese!AU93&lt;&gt;'pds (2)'!$A$2),spese!AR93,0)</f>
        <v>0</v>
      </c>
      <c r="I15" s="101">
        <f>IF(spese!AN93='pds (2)'!$A$2,spese!AK93,0)</f>
        <v>0</v>
      </c>
      <c r="J15" s="101">
        <f>IF(spese!AU93='pds (2)'!$A$2,spese!AR93,0)</f>
        <v>0</v>
      </c>
    </row>
    <row r="16" spans="1:10">
      <c r="B16" s="101">
        <f>IF(spese!L94='pds (2)'!$A$2,spese!N94,0)</f>
        <v>0</v>
      </c>
      <c r="C16" s="101">
        <f>IF(spese!Q94='pds (2)'!$A$2,spese!S94,0)</f>
        <v>0</v>
      </c>
      <c r="D16" s="101">
        <f>IF(spese!V94='pds (2)'!$A$2,spese!X94,0)</f>
        <v>0</v>
      </c>
      <c r="F16" s="101">
        <f>IF(spese!L94='pds (2)'!$A$2,spese!AG94,0)</f>
        <v>0</v>
      </c>
      <c r="G16" s="101">
        <f>IF(AND(spese!Q94='pds (2)'!$A$2,spese!AN94&lt;&gt;'pds (2)'!$A$2),spese!AK94,0)</f>
        <v>0</v>
      </c>
      <c r="H16" s="101">
        <f>IF(AND(spese!V94='pds (2)'!$A$2,spese!AU94&lt;&gt;'pds (2)'!$A$2),spese!AR94,0)</f>
        <v>0</v>
      </c>
      <c r="I16" s="101">
        <f>IF(spese!AN94='pds (2)'!$A$2,spese!AK94,0)</f>
        <v>0</v>
      </c>
      <c r="J16" s="101">
        <f>IF(spese!AU94='pds (2)'!$A$2,spese!AR94,0)</f>
        <v>0</v>
      </c>
    </row>
    <row r="17" spans="2:10">
      <c r="B17" s="101">
        <f>IF(spese!L95='pds (2)'!$A$2,spese!N95,0)</f>
        <v>0</v>
      </c>
      <c r="C17" s="101">
        <f>IF(spese!Q95='pds (2)'!$A$2,spese!S95,0)</f>
        <v>0</v>
      </c>
      <c r="D17" s="101">
        <f>IF(spese!V95='pds (2)'!$A$2,spese!X95,0)</f>
        <v>0</v>
      </c>
      <c r="F17" s="101">
        <f>IF(spese!L95='pds (2)'!$A$2,spese!AG95,0)</f>
        <v>0</v>
      </c>
      <c r="G17" s="101">
        <f>IF(AND(spese!Q95='pds (2)'!$A$2,spese!AN95&lt;&gt;'pds (2)'!$A$2),spese!AK95,0)</f>
        <v>0</v>
      </c>
      <c r="H17" s="101">
        <f>IF(AND(spese!V95='pds (2)'!$A$2,spese!AU95&lt;&gt;'pds (2)'!$A$2),spese!AR95,0)</f>
        <v>0</v>
      </c>
      <c r="I17" s="101">
        <f>IF(spese!AN95='pds (2)'!$A$2,spese!AK95,0)</f>
        <v>0</v>
      </c>
      <c r="J17" s="101">
        <f>IF(spese!AU95='pds (2)'!$A$2,spese!AR95,0)</f>
        <v>0</v>
      </c>
    </row>
    <row r="18" spans="2:10">
      <c r="B18" s="101">
        <f>IF(spese!L96='pds (2)'!$A$2,spese!N96,0)</f>
        <v>0</v>
      </c>
      <c r="C18" s="101">
        <f>IF(spese!Q96='pds (2)'!$A$2,spese!S96,0)</f>
        <v>0</v>
      </c>
      <c r="D18" s="101">
        <f>IF(spese!V96='pds (2)'!$A$2,spese!X96,0)</f>
        <v>0</v>
      </c>
      <c r="F18" s="101">
        <f>IF(spese!L96='pds (2)'!$A$2,spese!AG96,0)</f>
        <v>0</v>
      </c>
      <c r="G18" s="101">
        <f>IF(AND(spese!Q96='pds (2)'!$A$2,spese!AN96&lt;&gt;'pds (2)'!$A$2),spese!AK96,0)</f>
        <v>0</v>
      </c>
      <c r="H18" s="101">
        <f>IF(AND(spese!V96='pds (2)'!$A$2,spese!AU96&lt;&gt;'pds (2)'!$A$2),spese!AR96,0)</f>
        <v>0</v>
      </c>
      <c r="I18" s="101">
        <f>IF(spese!AN96='pds (2)'!$A$2,spese!AK96,0)</f>
        <v>0</v>
      </c>
      <c r="J18" s="101">
        <f>IF(spese!AU96='pds (2)'!$A$2,spese!AR96,0)</f>
        <v>0</v>
      </c>
    </row>
    <row r="19" spans="2:10">
      <c r="B19" s="101">
        <f>IF(spese!L97='pds (2)'!$A$2,spese!N97,0)</f>
        <v>0</v>
      </c>
      <c r="C19" s="101">
        <f>IF(spese!Q97='pds (2)'!$A$2,spese!S97,0)</f>
        <v>0</v>
      </c>
      <c r="D19" s="101">
        <f>IF(spese!V97='pds (2)'!$A$2,spese!X97,0)</f>
        <v>0</v>
      </c>
      <c r="F19" s="101">
        <f>IF(spese!L97='pds (2)'!$A$2,spese!AG97,0)</f>
        <v>0</v>
      </c>
      <c r="G19" s="101">
        <f>IF(AND(spese!Q97='pds (2)'!$A$2,spese!AN97&lt;&gt;'pds (2)'!$A$2),spese!AK97,0)</f>
        <v>0</v>
      </c>
      <c r="H19" s="101">
        <f>IF(AND(spese!V97='pds (2)'!$A$2,spese!AU97&lt;&gt;'pds (2)'!$A$2),spese!AR97,0)</f>
        <v>0</v>
      </c>
      <c r="I19" s="101">
        <f>IF(spese!AN97='pds (2)'!$A$2,spese!AK97,0)</f>
        <v>0</v>
      </c>
      <c r="J19" s="101">
        <f>IF(spese!AU97='pds (2)'!$A$2,spese!AR97,0)</f>
        <v>0</v>
      </c>
    </row>
    <row r="20" spans="2:10">
      <c r="B20" s="101">
        <f>IF(spese!L98='pds (2)'!$A$2,spese!N98,0)</f>
        <v>0</v>
      </c>
      <c r="C20" s="101">
        <f>IF(spese!Q98='pds (2)'!$A$2,spese!S98,0)</f>
        <v>0</v>
      </c>
      <c r="D20" s="101">
        <f>IF(spese!V98='pds (2)'!$A$2,spese!X98,0)</f>
        <v>0</v>
      </c>
      <c r="F20" s="101">
        <f>IF(spese!L98='pds (2)'!$A$2,spese!AG98,0)</f>
        <v>0</v>
      </c>
      <c r="G20" s="101">
        <f>IF(AND(spese!Q98='pds (2)'!$A$2,spese!AN98&lt;&gt;'pds (2)'!$A$2),spese!AK98,0)</f>
        <v>0</v>
      </c>
      <c r="H20" s="101">
        <f>IF(AND(spese!V98='pds (2)'!$A$2,spese!AU98&lt;&gt;'pds (2)'!$A$2),spese!AR98,0)</f>
        <v>0</v>
      </c>
      <c r="I20" s="101">
        <f>IF(spese!AN98='pds (2)'!$A$2,spese!AK98,0)</f>
        <v>0</v>
      </c>
      <c r="J20" s="101">
        <f>IF(spese!AU98='pds (2)'!$A$2,spese!AR98,0)</f>
        <v>0</v>
      </c>
    </row>
    <row r="21" spans="2:10">
      <c r="B21" s="101">
        <f>IF(spese!L99='pds (2)'!$A$2,spese!N99,0)</f>
        <v>0</v>
      </c>
      <c r="C21" s="101">
        <f>IF(spese!Q99='pds (2)'!$A$2,spese!S99,0)</f>
        <v>0</v>
      </c>
      <c r="D21" s="101">
        <f>IF(spese!V99='pds (2)'!$A$2,spese!X99,0)</f>
        <v>0</v>
      </c>
      <c r="F21" s="101">
        <f>IF(spese!L99='pds (2)'!$A$2,spese!AG99,0)</f>
        <v>0</v>
      </c>
      <c r="G21" s="101">
        <f>IF(AND(spese!Q99='pds (2)'!$A$2,spese!AN99&lt;&gt;'pds (2)'!$A$2),spese!AK99,0)</f>
        <v>0</v>
      </c>
      <c r="H21" s="101">
        <f>IF(AND(spese!V99='pds (2)'!$A$2,spese!AU99&lt;&gt;'pds (2)'!$A$2),spese!AR99,0)</f>
        <v>0</v>
      </c>
      <c r="I21" s="101">
        <f>IF(spese!AN99='pds (2)'!$A$2,spese!AK99,0)</f>
        <v>0</v>
      </c>
      <c r="J21" s="101">
        <f>IF(spese!AU99='pds (2)'!$A$2,spese!AR99,0)</f>
        <v>0</v>
      </c>
    </row>
    <row r="22" spans="2:10">
      <c r="B22" s="101">
        <f>IF(spese!L100='pds (2)'!$A$2,spese!N100,0)</f>
        <v>0</v>
      </c>
      <c r="C22" s="101">
        <f>IF(spese!Q100='pds (2)'!$A$2,spese!S100,0)</f>
        <v>0</v>
      </c>
      <c r="D22" s="101">
        <f>IF(spese!V100='pds (2)'!$A$2,spese!X100,0)</f>
        <v>0</v>
      </c>
      <c r="F22" s="101">
        <f>IF(spese!L100='pds (2)'!$A$2,spese!AG100,0)</f>
        <v>0</v>
      </c>
      <c r="G22" s="101">
        <f>IF(AND(spese!Q100='pds (2)'!$A$2,spese!AN100&lt;&gt;'pds (2)'!$A$2),spese!AK100,0)</f>
        <v>0</v>
      </c>
      <c r="H22" s="101">
        <f>IF(AND(spese!V100='pds (2)'!$A$2,spese!AU100&lt;&gt;'pds (2)'!$A$2),spese!AR100,0)</f>
        <v>0</v>
      </c>
      <c r="I22" s="101">
        <f>IF(spese!AN100='pds (2)'!$A$2,spese!AK100,0)</f>
        <v>0</v>
      </c>
      <c r="J22" s="101">
        <f>IF(spese!AU100='pds (2)'!$A$2,spese!AR100,0)</f>
        <v>0</v>
      </c>
    </row>
    <row r="23" spans="2:10">
      <c r="B23" s="101">
        <f>IF(spese!L101='pds (2)'!$A$2,spese!N101,0)</f>
        <v>0</v>
      </c>
      <c r="C23" s="101">
        <f>IF(spese!Q101='pds (2)'!$A$2,spese!S101,0)</f>
        <v>0</v>
      </c>
      <c r="D23" s="101">
        <f>IF(spese!V101='pds (2)'!$A$2,spese!X101,0)</f>
        <v>0</v>
      </c>
      <c r="F23" s="101">
        <f>IF(spese!L101='pds (2)'!$A$2,spese!AG101,0)</f>
        <v>0</v>
      </c>
      <c r="G23" s="101">
        <f>IF(AND(spese!Q101='pds (2)'!$A$2,spese!AN101&lt;&gt;'pds (2)'!$A$2),spese!AK101,0)</f>
        <v>0</v>
      </c>
      <c r="H23" s="101">
        <f>IF(AND(spese!V101='pds (2)'!$A$2,spese!AU101&lt;&gt;'pds (2)'!$A$2),spese!AR101,0)</f>
        <v>0</v>
      </c>
      <c r="I23" s="101">
        <f>IF(spese!AN101='pds (2)'!$A$2,spese!AK101,0)</f>
        <v>0</v>
      </c>
      <c r="J23" s="101">
        <f>IF(spese!AU101='pds (2)'!$A$2,spese!AR101,0)</f>
        <v>0</v>
      </c>
    </row>
    <row r="24" spans="2:10">
      <c r="B24" s="101">
        <f>IF(spese!L102='pds (2)'!$A$2,spese!N102,0)</f>
        <v>0</v>
      </c>
      <c r="C24" s="101">
        <f>IF(spese!Q102='pds (2)'!$A$2,spese!S102,0)</f>
        <v>0</v>
      </c>
      <c r="D24" s="101">
        <f>IF(spese!V102='pds (2)'!$A$2,spese!X102,0)</f>
        <v>0</v>
      </c>
      <c r="F24" s="101">
        <f>IF(spese!L102='pds (2)'!$A$2,spese!AG102,0)</f>
        <v>0</v>
      </c>
      <c r="G24" s="101">
        <f>IF(AND(spese!Q102='pds (2)'!$A$2,spese!AN102&lt;&gt;'pds (2)'!$A$2),spese!AK102,0)</f>
        <v>0</v>
      </c>
      <c r="H24" s="101">
        <f>IF(AND(spese!V102='pds (2)'!$A$2,spese!AU102&lt;&gt;'pds (2)'!$A$2),spese!AR102,0)</f>
        <v>0</v>
      </c>
      <c r="I24" s="101">
        <f>IF(spese!AN102='pds (2)'!$A$2,spese!AK102,0)</f>
        <v>0</v>
      </c>
      <c r="J24" s="101">
        <f>IF(spese!AU102='pds (2)'!$A$2,spese!AR102,0)</f>
        <v>0</v>
      </c>
    </row>
    <row r="25" spans="2:10">
      <c r="B25" s="101">
        <f>IF(spese!L103='pds (2)'!$A$2,spese!N103,0)</f>
        <v>0</v>
      </c>
      <c r="C25" s="101">
        <f>IF(spese!Q103='pds (2)'!$A$2,spese!S103,0)</f>
        <v>0</v>
      </c>
      <c r="D25" s="101">
        <f>IF(spese!V103='pds (2)'!$A$2,spese!X103,0)</f>
        <v>0</v>
      </c>
      <c r="F25" s="101">
        <f>IF(spese!L103='pds (2)'!$A$2,spese!AG103,0)</f>
        <v>0</v>
      </c>
      <c r="G25" s="101">
        <f>IF(AND(spese!Q103='pds (2)'!$A$2,spese!AN103&lt;&gt;'pds (2)'!$A$2),spese!AK103,0)</f>
        <v>0</v>
      </c>
      <c r="H25" s="101">
        <f>IF(AND(spese!V103='pds (2)'!$A$2,spese!AU103&lt;&gt;'pds (2)'!$A$2),spese!AR103,0)</f>
        <v>0</v>
      </c>
      <c r="I25" s="101">
        <f>IF(spese!AN103='pds (2)'!$A$2,spese!AK103,0)</f>
        <v>0</v>
      </c>
      <c r="J25" s="101">
        <f>IF(spese!AU103='pds (2)'!$A$2,spese!AR103,0)</f>
        <v>0</v>
      </c>
    </row>
    <row r="26" spans="2:10">
      <c r="B26" s="101">
        <f>IF(spese!L104='pds (2)'!$A$2,spese!N104,0)</f>
        <v>0</v>
      </c>
      <c r="C26" s="101">
        <f>IF(spese!Q104='pds (2)'!$A$2,spese!S104,0)</f>
        <v>0</v>
      </c>
      <c r="D26" s="101">
        <f>IF(spese!V104='pds (2)'!$A$2,spese!X104,0)</f>
        <v>0</v>
      </c>
      <c r="F26" s="101">
        <f>IF(spese!L104='pds (2)'!$A$2,spese!AG104,0)</f>
        <v>0</v>
      </c>
      <c r="G26" s="101">
        <f>IF(AND(spese!Q104='pds (2)'!$A$2,spese!AN104&lt;&gt;'pds (2)'!$A$2),spese!AK104,0)</f>
        <v>0</v>
      </c>
      <c r="H26" s="101">
        <f>IF(AND(spese!V104='pds (2)'!$A$2,spese!AU104&lt;&gt;'pds (2)'!$A$2),spese!AR104,0)</f>
        <v>0</v>
      </c>
      <c r="I26" s="101">
        <f>IF(spese!AN104='pds (2)'!$A$2,spese!AK104,0)</f>
        <v>0</v>
      </c>
      <c r="J26" s="101">
        <f>IF(spese!AU104='pds (2)'!$A$2,spese!AR104,0)</f>
        <v>0</v>
      </c>
    </row>
    <row r="27" spans="2:10">
      <c r="B27" s="101">
        <f>IF(spese!L105='pds (2)'!$A$2,spese!N105,0)</f>
        <v>0</v>
      </c>
      <c r="C27" s="101">
        <f>IF(spese!Q105='pds (2)'!$A$2,spese!S105,0)</f>
        <v>0</v>
      </c>
      <c r="D27" s="101">
        <f>IF(spese!V105='pds (2)'!$A$2,spese!X105,0)</f>
        <v>0</v>
      </c>
      <c r="F27" s="101">
        <f>IF(spese!L105='pds (2)'!$A$2,spese!AG105,0)</f>
        <v>0</v>
      </c>
      <c r="G27" s="101">
        <f>IF(AND(spese!Q105='pds (2)'!$A$2,spese!AN105&lt;&gt;'pds (2)'!$A$2),spese!AK105,0)</f>
        <v>0</v>
      </c>
      <c r="H27" s="101">
        <f>IF(AND(spese!V105='pds (2)'!$A$2,spese!AU105&lt;&gt;'pds (2)'!$A$2),spese!AR105,0)</f>
        <v>0</v>
      </c>
      <c r="I27" s="101">
        <f>IF(spese!AN105='pds (2)'!$A$2,spese!AK105,0)</f>
        <v>0</v>
      </c>
      <c r="J27" s="101">
        <f>IF(spese!AU105='pds (2)'!$A$2,spese!AR105,0)</f>
        <v>0</v>
      </c>
    </row>
    <row r="28" spans="2:10">
      <c r="B28" s="101">
        <f>IF(spese!L106='pds (2)'!$A$2,spese!N106,0)</f>
        <v>0</v>
      </c>
      <c r="C28" s="101">
        <f>IF(spese!Q106='pds (2)'!$A$2,spese!S106,0)</f>
        <v>0</v>
      </c>
      <c r="D28" s="101">
        <f>IF(spese!V106='pds (2)'!$A$2,spese!X106,0)</f>
        <v>0</v>
      </c>
      <c r="F28" s="101">
        <f>IF(spese!L106='pds (2)'!$A$2,spese!AG106,0)</f>
        <v>0</v>
      </c>
      <c r="G28" s="101">
        <f>IF(AND(spese!Q106='pds (2)'!$A$2,spese!AN106&lt;&gt;'pds (2)'!$A$2),spese!AK106,0)</f>
        <v>0</v>
      </c>
      <c r="H28" s="101">
        <f>IF(AND(spese!V106='pds (2)'!$A$2,spese!AU106&lt;&gt;'pds (2)'!$A$2),spese!AR106,0)</f>
        <v>0</v>
      </c>
      <c r="I28" s="101">
        <f>IF(spese!AN106='pds (2)'!$A$2,spese!AK106,0)</f>
        <v>0</v>
      </c>
      <c r="J28" s="101">
        <f>IF(spese!AU106='pds (2)'!$A$2,spese!AR106,0)</f>
        <v>0</v>
      </c>
    </row>
    <row r="29" spans="2:10">
      <c r="B29" s="101">
        <f>IF(spese!L107='pds (2)'!$A$2,spese!N107,0)</f>
        <v>0</v>
      </c>
      <c r="C29" s="101">
        <f>IF(spese!Q107='pds (2)'!$A$2,spese!S107,0)</f>
        <v>0</v>
      </c>
      <c r="D29" s="101">
        <f>IF(spese!V107='pds (2)'!$A$2,spese!X107,0)</f>
        <v>0</v>
      </c>
      <c r="F29" s="101">
        <f>IF(spese!L107='pds (2)'!$A$2,spese!AG107,0)</f>
        <v>0</v>
      </c>
      <c r="G29" s="101">
        <f>IF(AND(spese!Q107='pds (2)'!$A$2,spese!AN107&lt;&gt;'pds (2)'!$A$2),spese!AK107,0)</f>
        <v>0</v>
      </c>
      <c r="H29" s="101">
        <f>IF(AND(spese!V107='pds (2)'!$A$2,spese!AU107&lt;&gt;'pds (2)'!$A$2),spese!AR107,0)</f>
        <v>0</v>
      </c>
      <c r="I29" s="101">
        <f>IF(spese!AN107='pds (2)'!$A$2,spese!AK107,0)</f>
        <v>0</v>
      </c>
      <c r="J29" s="101">
        <f>IF(spese!AU107='pds (2)'!$A$2,spese!AR107,0)</f>
        <v>0</v>
      </c>
    </row>
    <row r="30" spans="2:10">
      <c r="B30" s="101">
        <f>IF(spese!L108='pds (2)'!$A$2,spese!N108,0)</f>
        <v>0</v>
      </c>
      <c r="C30" s="101">
        <f>IF(spese!Q108='pds (2)'!$A$2,spese!S108,0)</f>
        <v>0</v>
      </c>
      <c r="D30" s="101">
        <f>IF(spese!V108='pds (2)'!$A$2,spese!X108,0)</f>
        <v>0</v>
      </c>
      <c r="F30" s="101">
        <f>IF(spese!L108='pds (2)'!$A$2,spese!AG108,0)</f>
        <v>0</v>
      </c>
      <c r="G30" s="101">
        <f>IF(AND(spese!Q108='pds (2)'!$A$2,spese!AN108&lt;&gt;'pds (2)'!$A$2),spese!AK108,0)</f>
        <v>0</v>
      </c>
      <c r="H30" s="101">
        <f>IF(AND(spese!V108='pds (2)'!$A$2,spese!AU108&lt;&gt;'pds (2)'!$A$2),spese!AR108,0)</f>
        <v>0</v>
      </c>
      <c r="I30" s="101">
        <f>IF(spese!AN108='pds (2)'!$A$2,spese!AK108,0)</f>
        <v>0</v>
      </c>
      <c r="J30" s="101">
        <f>IF(spese!AU108='pds (2)'!$A$2,spese!AR108,0)</f>
        <v>0</v>
      </c>
    </row>
    <row r="31" spans="2:10">
      <c r="B31" s="101">
        <f>IF(spese!L109='pds (2)'!$A$2,spese!N109,0)</f>
        <v>0</v>
      </c>
      <c r="C31" s="101">
        <f>IF(spese!Q109='pds (2)'!$A$2,spese!S109,0)</f>
        <v>0</v>
      </c>
      <c r="D31" s="101">
        <f>IF(spese!V109='pds (2)'!$A$2,spese!X109,0)</f>
        <v>0</v>
      </c>
      <c r="F31" s="101">
        <f>IF(spese!L109='pds (2)'!$A$2,spese!AG109,0)</f>
        <v>0</v>
      </c>
      <c r="G31" s="101">
        <f>IF(AND(spese!Q109='pds (2)'!$A$2,spese!AN109&lt;&gt;'pds (2)'!$A$2),spese!AK109,0)</f>
        <v>0</v>
      </c>
      <c r="H31" s="101">
        <f>IF(AND(spese!V109='pds (2)'!$A$2,spese!AU109&lt;&gt;'pds (2)'!$A$2),spese!AR109,0)</f>
        <v>0</v>
      </c>
      <c r="I31" s="101">
        <f>IF(spese!AN109='pds (2)'!$A$2,spese!AK109,0)</f>
        <v>0</v>
      </c>
      <c r="J31" s="101">
        <f>IF(spese!AU109='pds (2)'!$A$2,spese!AR109,0)</f>
        <v>0</v>
      </c>
    </row>
    <row r="32" spans="2:10">
      <c r="B32" s="101">
        <f>IF(spese!L110='pds (2)'!$A$2,spese!N110,0)</f>
        <v>0</v>
      </c>
      <c r="C32" s="101">
        <f>IF(spese!Q110='pds (2)'!$A$2,spese!S110,0)</f>
        <v>0</v>
      </c>
      <c r="D32" s="101">
        <f>IF(spese!V110='pds (2)'!$A$2,spese!X110,0)</f>
        <v>0</v>
      </c>
      <c r="F32" s="101">
        <f>IF(spese!L110='pds (2)'!$A$2,spese!AG110,0)</f>
        <v>0</v>
      </c>
      <c r="G32" s="101">
        <f>IF(AND(spese!Q110='pds (2)'!$A$2,spese!AN110&lt;&gt;'pds (2)'!$A$2),spese!AK110,0)</f>
        <v>0</v>
      </c>
      <c r="H32" s="101">
        <f>IF(AND(spese!V110='pds (2)'!$A$2,spese!AU110&lt;&gt;'pds (2)'!$A$2),spese!AR110,0)</f>
        <v>0</v>
      </c>
      <c r="I32" s="101">
        <f>IF(spese!AN110='pds (2)'!$A$2,spese!AK110,0)</f>
        <v>0</v>
      </c>
      <c r="J32" s="101">
        <f>IF(spese!AU110='pds (2)'!$A$2,spese!AR110,0)</f>
        <v>0</v>
      </c>
    </row>
    <row r="33" spans="2:10">
      <c r="B33" s="101">
        <f>IF(spese!L111='pds (2)'!$A$2,spese!N111,0)</f>
        <v>0</v>
      </c>
      <c r="C33" s="101">
        <f>IF(spese!Q111='pds (2)'!$A$2,spese!S111,0)</f>
        <v>0</v>
      </c>
      <c r="D33" s="101">
        <f>IF(spese!V111='pds (2)'!$A$2,spese!X111,0)</f>
        <v>0</v>
      </c>
      <c r="F33" s="101">
        <f>IF(spese!L111='pds (2)'!$A$2,spese!AG111,0)</f>
        <v>0</v>
      </c>
      <c r="G33" s="101">
        <f>IF(AND(spese!Q111='pds (2)'!$A$2,spese!AN111&lt;&gt;'pds (2)'!$A$2),spese!AK111,0)</f>
        <v>0</v>
      </c>
      <c r="H33" s="101">
        <f>IF(AND(spese!V111='pds (2)'!$A$2,spese!AU111&lt;&gt;'pds (2)'!$A$2),spese!AR111,0)</f>
        <v>0</v>
      </c>
      <c r="I33" s="101">
        <f>IF(spese!AN111='pds (2)'!$A$2,spese!AK111,0)</f>
        <v>0</v>
      </c>
      <c r="J33" s="101">
        <f>IF(spese!AU111='pds (2)'!$A$2,spese!AR111,0)</f>
        <v>0</v>
      </c>
    </row>
    <row r="34" spans="2:10">
      <c r="B34" s="101">
        <f>IF(spese!L112='pds (2)'!$A$2,spese!N112,0)</f>
        <v>0</v>
      </c>
      <c r="C34" s="101">
        <f>IF(spese!Q112='pds (2)'!$A$2,spese!S112,0)</f>
        <v>0</v>
      </c>
      <c r="D34" s="101">
        <f>IF(spese!V112='pds (2)'!$A$2,spese!X112,0)</f>
        <v>0</v>
      </c>
      <c r="F34" s="101">
        <f>IF(spese!L112='pds (2)'!$A$2,spese!AG112,0)</f>
        <v>0</v>
      </c>
      <c r="G34" s="101">
        <f>IF(AND(spese!Q112='pds (2)'!$A$2,spese!AN112&lt;&gt;'pds (2)'!$A$2),spese!AK112,0)</f>
        <v>0</v>
      </c>
      <c r="H34" s="101">
        <f>IF(AND(spese!V112='pds (2)'!$A$2,spese!AU112&lt;&gt;'pds (2)'!$A$2),spese!AR112,0)</f>
        <v>0</v>
      </c>
      <c r="I34" s="101">
        <f>IF(spese!AN112='pds (2)'!$A$2,spese!AK112,0)</f>
        <v>0</v>
      </c>
      <c r="J34" s="101">
        <f>IF(spese!AU112='pds (2)'!$A$2,spese!AR112,0)</f>
        <v>0</v>
      </c>
    </row>
    <row r="35" spans="2:10">
      <c r="B35" s="101">
        <f>IF(spese!L113='pds (2)'!$A$2,spese!N113,0)</f>
        <v>0</v>
      </c>
      <c r="C35" s="101">
        <f>IF(spese!Q113='pds (2)'!$A$2,spese!S113,0)</f>
        <v>0</v>
      </c>
      <c r="D35" s="101">
        <f>IF(spese!V113='pds (2)'!$A$2,spese!X113,0)</f>
        <v>0</v>
      </c>
      <c r="F35" s="101">
        <f>IF(spese!L113='pds (2)'!$A$2,spese!AG113,0)</f>
        <v>0</v>
      </c>
      <c r="G35" s="101">
        <f>IF(AND(spese!Q113='pds (2)'!$A$2,spese!AN113&lt;&gt;'pds (2)'!$A$2),spese!AK113,0)</f>
        <v>0</v>
      </c>
      <c r="H35" s="101">
        <f>IF(AND(spese!V113='pds (2)'!$A$2,spese!AU113&lt;&gt;'pds (2)'!$A$2),spese!AR113,0)</f>
        <v>0</v>
      </c>
      <c r="I35" s="101">
        <f>IF(spese!AN113='pds (2)'!$A$2,spese!AK113,0)</f>
        <v>0</v>
      </c>
      <c r="J35" s="101">
        <f>IF(spese!AU113='pds (2)'!$A$2,spese!AR113,0)</f>
        <v>0</v>
      </c>
    </row>
    <row r="36" spans="2:10">
      <c r="B36" s="101">
        <f>IF(spese!L114='pds (2)'!$A$2,spese!N114,0)</f>
        <v>0</v>
      </c>
      <c r="C36" s="101">
        <f>IF(spese!Q114='pds (2)'!$A$2,spese!S114,0)</f>
        <v>0</v>
      </c>
      <c r="D36" s="101">
        <f>IF(spese!V114='pds (2)'!$A$2,spese!X114,0)</f>
        <v>0</v>
      </c>
      <c r="F36" s="101">
        <f>IF(spese!L114='pds (2)'!$A$2,spese!AG114,0)</f>
        <v>0</v>
      </c>
      <c r="G36" s="101">
        <f>IF(AND(spese!Q114='pds (2)'!$A$2,spese!AN114&lt;&gt;'pds (2)'!$A$2),spese!AK114,0)</f>
        <v>0</v>
      </c>
      <c r="H36" s="101">
        <f>IF(AND(spese!V114='pds (2)'!$A$2,spese!AU114&lt;&gt;'pds (2)'!$A$2),spese!AR114,0)</f>
        <v>0</v>
      </c>
      <c r="I36" s="101">
        <f>IF(spese!AN114='pds (2)'!$A$2,spese!AK114,0)</f>
        <v>0</v>
      </c>
      <c r="J36" s="101">
        <f>IF(spese!AU114='pds (2)'!$A$2,spese!AR114,0)</f>
        <v>0</v>
      </c>
    </row>
    <row r="37" spans="2:10">
      <c r="B37" s="101">
        <f>IF(spese!L115='pds (2)'!$A$2,spese!N115,0)</f>
        <v>0</v>
      </c>
      <c r="C37" s="101">
        <f>IF(spese!Q115='pds (2)'!$A$2,spese!S115,0)</f>
        <v>0</v>
      </c>
      <c r="D37" s="101">
        <f>IF(spese!V115='pds (2)'!$A$2,spese!X115,0)</f>
        <v>0</v>
      </c>
      <c r="F37" s="101">
        <f>IF(spese!L115='pds (2)'!$A$2,spese!AG115,0)</f>
        <v>0</v>
      </c>
      <c r="G37" s="101">
        <f>IF(AND(spese!Q115='pds (2)'!$A$2,spese!AN115&lt;&gt;'pds (2)'!$A$2),spese!AK115,0)</f>
        <v>0</v>
      </c>
      <c r="H37" s="101">
        <f>IF(AND(spese!V115='pds (2)'!$A$2,spese!AU115&lt;&gt;'pds (2)'!$A$2),spese!AR115,0)</f>
        <v>0</v>
      </c>
      <c r="I37" s="101">
        <f>IF(spese!AN115='pds (2)'!$A$2,spese!AK115,0)</f>
        <v>0</v>
      </c>
      <c r="J37" s="101">
        <f>IF(spese!AU115='pds (2)'!$A$2,spese!AR115,0)</f>
        <v>0</v>
      </c>
    </row>
    <row r="38" spans="2:10">
      <c r="B38" s="101">
        <f>IF(spese!L116='pds (2)'!$A$2,spese!N116,0)</f>
        <v>0</v>
      </c>
      <c r="C38" s="101">
        <f>IF(spese!Q116='pds (2)'!$A$2,spese!S116,0)</f>
        <v>0</v>
      </c>
      <c r="D38" s="101">
        <f>IF(spese!V116='pds (2)'!$A$2,spese!X116,0)</f>
        <v>0</v>
      </c>
      <c r="F38" s="101">
        <f>IF(spese!L116='pds (2)'!$A$2,spese!AG116,0)</f>
        <v>0</v>
      </c>
      <c r="G38" s="101">
        <f>IF(AND(spese!Q116='pds (2)'!$A$2,spese!AN116&lt;&gt;'pds (2)'!$A$2),spese!AK116,0)</f>
        <v>0</v>
      </c>
      <c r="H38" s="101">
        <f>IF(AND(spese!V116='pds (2)'!$A$2,spese!AU116&lt;&gt;'pds (2)'!$A$2),spese!AR116,0)</f>
        <v>0</v>
      </c>
      <c r="I38" s="101">
        <f>IF(spese!AN116='pds (2)'!$A$2,spese!AK116,0)</f>
        <v>0</v>
      </c>
      <c r="J38" s="101">
        <f>IF(spese!AU116='pds (2)'!$A$2,spese!AR116,0)</f>
        <v>0</v>
      </c>
    </row>
    <row r="39" spans="2:10">
      <c r="B39" s="101">
        <f>IF(spese!L117='pds (2)'!$A$2,spese!N117,0)</f>
        <v>0</v>
      </c>
      <c r="C39" s="101">
        <f>IF(spese!Q117='pds (2)'!$A$2,spese!S117,0)</f>
        <v>0</v>
      </c>
      <c r="D39" s="101">
        <f>IF(spese!V117='pds (2)'!$A$2,spese!X117,0)</f>
        <v>0</v>
      </c>
      <c r="F39" s="101">
        <f>IF(spese!L117='pds (2)'!$A$2,spese!AG117,0)</f>
        <v>0</v>
      </c>
      <c r="G39" s="101">
        <f>IF(AND(spese!Q117='pds (2)'!$A$2,spese!AN117&lt;&gt;'pds (2)'!$A$2),spese!AK117,0)</f>
        <v>0</v>
      </c>
      <c r="H39" s="101">
        <f>IF(AND(spese!V117='pds (2)'!$A$2,spese!AU117&lt;&gt;'pds (2)'!$A$2),spese!AR117,0)</f>
        <v>0</v>
      </c>
      <c r="I39" s="101">
        <f>IF(spese!AN117='pds (2)'!$A$2,spese!AK117,0)</f>
        <v>0</v>
      </c>
      <c r="J39" s="101">
        <f>IF(spese!AU117='pds (2)'!$A$2,spese!AR117,0)</f>
        <v>0</v>
      </c>
    </row>
  </sheetData>
  <pageMargins left="0.7" right="0.7" top="0.75" bottom="0.75" header="0.3" footer="0.3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3" workbookViewId="0">
      <selection activeCell="B27" sqref="B27:J39"/>
    </sheetView>
  </sheetViews>
  <sheetFormatPr defaultRowHeight="12.75"/>
  <cols>
    <col min="1" max="1" width="25.85546875" customWidth="1"/>
    <col min="2" max="2" width="11.28515625" customWidth="1"/>
  </cols>
  <sheetData>
    <row r="1" spans="1:10">
      <c r="A1" t="s">
        <v>44</v>
      </c>
      <c r="B1" t="s">
        <v>44</v>
      </c>
    </row>
    <row r="2" spans="1:10">
      <c r="A2" t="s">
        <v>45</v>
      </c>
      <c r="B2">
        <f>IF(spese!L72='pds (3)'!$A$3,spese!N72,0)</f>
        <v>0</v>
      </c>
      <c r="C2">
        <f>IF(spese!Q72='pds (3)'!$A$3,spese!S72,0)</f>
        <v>0</v>
      </c>
      <c r="D2">
        <f>IF(spese!V72='pds (3)'!$A$3,spese!X72,0)</f>
        <v>0</v>
      </c>
      <c r="F2">
        <f>IF(spese!L72='pds (3)'!$A$3,spese!AG72,0)</f>
        <v>0</v>
      </c>
      <c r="G2" s="102">
        <f>IF(AND(spese!Q72='pds (3)'!$A$3,spese!AN80&lt;&gt;'pds (3)'!$A$3),spese!AK72,0)</f>
        <v>0</v>
      </c>
      <c r="H2" s="102">
        <f>IF(AND(spese!V72='pds (3)'!$A$3,spese!AU80&lt;&gt;'pds (3)'!$A$3),spese!AR72,0)</f>
        <v>0</v>
      </c>
      <c r="I2" s="102">
        <f>IF(spese!AN72='pds (3)'!$A$3,spese!AK72,0)</f>
        <v>0</v>
      </c>
      <c r="J2" s="102">
        <f>IF(spese!AU72='pds (3)'!$A$3,spese!AR72,0)</f>
        <v>0</v>
      </c>
    </row>
    <row r="3" spans="1:10">
      <c r="A3" t="s">
        <v>46</v>
      </c>
      <c r="B3">
        <f>IF(spese!L73='pds (3)'!$A$3,spese!N73,0)</f>
        <v>0</v>
      </c>
      <c r="C3">
        <f>IF(spese!Q73='pds (3)'!$A$3,spese!S73,0)</f>
        <v>0</v>
      </c>
      <c r="D3">
        <f>IF(spese!V73='pds (3)'!$A$3,spese!X73,0)</f>
        <v>0</v>
      </c>
      <c r="F3">
        <f>IF(spese!L73='pds (3)'!$A$3,spese!AG73,0)</f>
        <v>0</v>
      </c>
      <c r="G3" s="102">
        <f>IF(AND(spese!Q73='pds (3)'!$A$3,spese!AN81&lt;&gt;'pds (3)'!$A$3),spese!AK73,0)</f>
        <v>0</v>
      </c>
      <c r="H3" s="102">
        <f>IF(AND(spese!V73='pds (3)'!$A$3,spese!AU81&lt;&gt;'pds (3)'!$A$3),spese!AR73,0)</f>
        <v>0</v>
      </c>
      <c r="I3" s="102">
        <f>IF(spese!AN73='pds (3)'!$A$3,spese!AK73,0)</f>
        <v>0</v>
      </c>
      <c r="J3" s="102">
        <f>IF(spese!AU73='pds (3)'!$A$3,spese!AR73,0)</f>
        <v>0</v>
      </c>
    </row>
    <row r="4" spans="1:10">
      <c r="A4" t="s">
        <v>47</v>
      </c>
      <c r="B4">
        <f>IF(spese!L74='pds (3)'!$A$3,spese!N74,0)</f>
        <v>0</v>
      </c>
      <c r="C4">
        <f>IF(spese!Q74='pds (3)'!$A$3,spese!S74,0)</f>
        <v>0</v>
      </c>
      <c r="D4">
        <f>IF(spese!V74='pds (3)'!$A$3,spese!X74,0)</f>
        <v>0</v>
      </c>
      <c r="F4">
        <f>IF(spese!L74='pds (3)'!$A$3,spese!AG74,0)</f>
        <v>0</v>
      </c>
      <c r="G4" s="102">
        <f>IF(AND(spese!Q74='pds (3)'!$A$3,spese!AN82&lt;&gt;'pds (3)'!$A$3),spese!AK74,0)</f>
        <v>0</v>
      </c>
      <c r="H4" s="102">
        <f>IF(AND(spese!V74='pds (3)'!$A$3,spese!AU82&lt;&gt;'pds (3)'!$A$3),spese!AR74,0)</f>
        <v>0</v>
      </c>
      <c r="I4" s="102">
        <f>IF(spese!AN74='pds (3)'!$A$3,spese!AK74,0)</f>
        <v>0</v>
      </c>
      <c r="J4" s="102">
        <f>IF(spese!AU74='pds (3)'!$A$3,spese!AR74,0)</f>
        <v>0</v>
      </c>
    </row>
    <row r="5" spans="1:10">
      <c r="A5" t="s">
        <v>48</v>
      </c>
      <c r="B5">
        <f>IF(spese!L75='pds (3)'!$A$3,spese!N75,0)</f>
        <v>0</v>
      </c>
      <c r="C5">
        <f>IF(spese!Q75='pds (3)'!$A$3,spese!S75,0)</f>
        <v>0</v>
      </c>
      <c r="D5">
        <f>IF(spese!V75='pds (3)'!$A$3,spese!X75,0)</f>
        <v>0</v>
      </c>
      <c r="F5">
        <f>IF(spese!L75='pds (3)'!$A$3,spese!AG75,0)</f>
        <v>0</v>
      </c>
      <c r="G5" s="102">
        <f>IF(AND(spese!Q75='pds (3)'!$A$3,spese!AN83&lt;&gt;'pds (3)'!$A$3),spese!AK75,0)</f>
        <v>0</v>
      </c>
      <c r="H5" s="102">
        <f>IF(AND(spese!V75='pds (3)'!$A$3,spese!AU83&lt;&gt;'pds (3)'!$A$3),spese!AR75,0)</f>
        <v>0</v>
      </c>
      <c r="I5" s="102">
        <f>IF(spese!AN75='pds (3)'!$A$3,spese!AK75,0)</f>
        <v>0</v>
      </c>
      <c r="J5" s="102">
        <f>IF(spese!AU75='pds (3)'!$A$3,spese!AR75,0)</f>
        <v>0</v>
      </c>
    </row>
    <row r="6" spans="1:10">
      <c r="A6" t="s">
        <v>49</v>
      </c>
      <c r="B6">
        <f>IF(spese!L76='pds (3)'!$A$3,spese!N76,0)</f>
        <v>0</v>
      </c>
      <c r="C6">
        <f>IF(spese!Q76='pds (3)'!$A$3,spese!S76,0)</f>
        <v>0</v>
      </c>
      <c r="D6">
        <f>IF(spese!V76='pds (3)'!$A$3,spese!X76,0)</f>
        <v>0</v>
      </c>
      <c r="F6">
        <f>IF(spese!L76='pds (3)'!$A$3,spese!AG76,0)</f>
        <v>0</v>
      </c>
      <c r="G6" s="102">
        <f>IF(AND(spese!Q76='pds (3)'!$A$3,spese!AN84&lt;&gt;'pds (3)'!$A$3),spese!AK76,0)</f>
        <v>0</v>
      </c>
      <c r="H6" s="102">
        <f>IF(AND(spese!V76='pds (3)'!$A$3,spese!AU84&lt;&gt;'pds (3)'!$A$3),spese!AR76,0)</f>
        <v>0</v>
      </c>
      <c r="I6" s="102">
        <f>IF(spese!AN76='pds (3)'!$A$3,spese!AK76,0)</f>
        <v>0</v>
      </c>
      <c r="J6" s="102">
        <f>IF(spese!AU76='pds (3)'!$A$3,spese!AR76,0)</f>
        <v>0</v>
      </c>
    </row>
    <row r="7" spans="1:10">
      <c r="A7" t="s">
        <v>50</v>
      </c>
      <c r="B7">
        <f>IF(spese!L77='pds (3)'!$A$3,spese!N77,0)</f>
        <v>0</v>
      </c>
      <c r="C7">
        <f>IF(spese!Q77='pds (3)'!$A$3,spese!S77,0)</f>
        <v>0</v>
      </c>
      <c r="D7">
        <f>IF(spese!V77='pds (3)'!$A$3,spese!X77,0)</f>
        <v>0</v>
      </c>
      <c r="F7">
        <f>IF(spese!L77='pds (3)'!$A$3,spese!AG77,0)</f>
        <v>0</v>
      </c>
      <c r="G7" s="102">
        <f>IF(AND(spese!Q77='pds (3)'!$A$3,spese!AN85&lt;&gt;'pds (3)'!$A$3),spese!AK77,0)</f>
        <v>0</v>
      </c>
      <c r="H7" s="102">
        <f>IF(AND(spese!V77='pds (3)'!$A$3,spese!AU85&lt;&gt;'pds (3)'!$A$3),spese!AR77,0)</f>
        <v>0</v>
      </c>
      <c r="I7" s="102">
        <f>IF(spese!AN77='pds (3)'!$A$3,spese!AK77,0)</f>
        <v>0</v>
      </c>
      <c r="J7" s="102">
        <f>IF(spese!AU77='pds (3)'!$A$3,spese!AR77,0)</f>
        <v>0</v>
      </c>
    </row>
    <row r="8" spans="1:10">
      <c r="A8" t="s">
        <v>51</v>
      </c>
      <c r="B8" s="101">
        <f>IF(spese!L86='pds (3)'!$A$3,spese!N86,0)</f>
        <v>0</v>
      </c>
      <c r="C8" s="101">
        <f>IF(spese!Q86='pds (3)'!$A$3,spese!S86,0)</f>
        <v>0</v>
      </c>
      <c r="D8" s="101">
        <f>IF(spese!V86='pds (3)'!$A$3,spese!X86,0)</f>
        <v>0</v>
      </c>
      <c r="F8" s="101">
        <f>IF(spese!L86='pds (3)'!$A$3,spese!AG86,0)</f>
        <v>0</v>
      </c>
      <c r="G8" s="101">
        <f>IF(AND(spese!Q86='pds (3)'!$A$3,spese!AN86&lt;&gt;'pds (3)'!$A$3),spese!AK86,0)</f>
        <v>0</v>
      </c>
      <c r="H8" s="101">
        <f>IF(AND(spese!V86='pds (3)'!$A$3,spese!AU86&lt;&gt;'pds (3)'!$A$3),spese!AR86,0)</f>
        <v>0</v>
      </c>
      <c r="I8" s="101">
        <f>IF(spese!AN86='pds (3)'!$A$3,spese!AK86,0)</f>
        <v>0</v>
      </c>
      <c r="J8" s="101">
        <f>IF(spese!AU86='pds (3)'!$A$3,spese!AR86,0)</f>
        <v>0</v>
      </c>
    </row>
    <row r="9" spans="1:10">
      <c r="A9" t="s">
        <v>52</v>
      </c>
      <c r="B9" s="101">
        <f>IF(spese!L87='pds (3)'!$A$3,spese!N87,0)</f>
        <v>0</v>
      </c>
      <c r="C9" s="101">
        <f>IF(spese!Q87='pds (3)'!$A$3,spese!S87,0)</f>
        <v>0</v>
      </c>
      <c r="D9" s="101">
        <f>IF(spese!V87='pds (3)'!$A$3,spese!X87,0)</f>
        <v>0</v>
      </c>
      <c r="F9" s="101">
        <f>IF(spese!L87='pds (3)'!$A$3,spese!AG87,0)</f>
        <v>0</v>
      </c>
      <c r="G9" s="101">
        <f>IF(AND(spese!Q87='pds (3)'!$A$3,spese!AN87&lt;&gt;'pds (3)'!$A$3),spese!AK87,0)</f>
        <v>0</v>
      </c>
      <c r="H9" s="101">
        <f>IF(AND(spese!V87='pds (3)'!$A$3,spese!AU87&lt;&gt;'pds (3)'!$A$3),spese!AR87,0)</f>
        <v>0</v>
      </c>
      <c r="I9" s="101">
        <f>IF(spese!AN87='pds (3)'!$A$3,spese!AK87,0)</f>
        <v>0</v>
      </c>
      <c r="J9" s="101">
        <f>IF(spese!AU87='pds (3)'!$A$3,spese!AR87,0)</f>
        <v>0</v>
      </c>
    </row>
    <row r="10" spans="1:10">
      <c r="A10" t="s">
        <v>53</v>
      </c>
      <c r="B10" s="101">
        <f>IF(spese!L88='pds (3)'!$A$3,spese!N88,0)</f>
        <v>0</v>
      </c>
      <c r="C10" s="101">
        <f>IF(spese!Q88='pds (3)'!$A$3,spese!S88,0)</f>
        <v>0</v>
      </c>
      <c r="D10" s="101">
        <f>IF(spese!V88='pds (3)'!$A$3,spese!X88,0)</f>
        <v>0</v>
      </c>
      <c r="F10" s="101">
        <f>IF(spese!L88='pds (3)'!$A$3,spese!AG88,0)</f>
        <v>0</v>
      </c>
      <c r="G10" s="101">
        <f>IF(AND(spese!Q88='pds (3)'!$A$3,spese!AN88&lt;&gt;'pds (3)'!$A$3),spese!AK88,0)</f>
        <v>0</v>
      </c>
      <c r="H10" s="101">
        <f>IF(AND(spese!V88='pds (3)'!$A$3,spese!AU88&lt;&gt;'pds (3)'!$A$3),spese!AR88,0)</f>
        <v>0</v>
      </c>
      <c r="I10" s="101">
        <f>IF(spese!AN88='pds (3)'!$A$3,spese!AK88,0)</f>
        <v>0</v>
      </c>
      <c r="J10" s="101">
        <f>IF(spese!AU88='pds (3)'!$A$3,spese!AR88,0)</f>
        <v>0</v>
      </c>
    </row>
    <row r="11" spans="1:10">
      <c r="A11" t="s">
        <v>54</v>
      </c>
      <c r="B11" s="101">
        <f>IF(spese!L89='pds (3)'!$A$3,spese!N89,0)</f>
        <v>0</v>
      </c>
      <c r="C11" s="101">
        <f>IF(spese!Q89='pds (3)'!$A$3,spese!S89,0)</f>
        <v>0</v>
      </c>
      <c r="D11" s="101">
        <f>IF(spese!V89='pds (3)'!$A$3,spese!X89,0)</f>
        <v>0</v>
      </c>
      <c r="F11" s="101">
        <f>IF(spese!L89='pds (3)'!$A$3,spese!AG89,0)</f>
        <v>0</v>
      </c>
      <c r="G11" s="101">
        <f>IF(AND(spese!Q89='pds (3)'!$A$3,spese!AN89&lt;&gt;'pds (3)'!$A$3),spese!AK89,0)</f>
        <v>0</v>
      </c>
      <c r="H11" s="101">
        <f>IF(AND(spese!V89='pds (3)'!$A$3,spese!AU89&lt;&gt;'pds (3)'!$A$3),spese!AR89,0)</f>
        <v>0</v>
      </c>
      <c r="I11" s="101">
        <f>IF(spese!AN89='pds (3)'!$A$3,spese!AK89,0)</f>
        <v>0</v>
      </c>
      <c r="J11" s="101">
        <f>IF(spese!AU89='pds (3)'!$A$3,spese!AR89,0)</f>
        <v>0</v>
      </c>
    </row>
    <row r="12" spans="1:10">
      <c r="A12" t="s">
        <v>55</v>
      </c>
      <c r="B12" s="101">
        <f>IF(spese!L90='pds (3)'!$A$3,spese!N90,0)</f>
        <v>0</v>
      </c>
      <c r="C12" s="101">
        <f>IF(spese!Q90='pds (3)'!$A$3,spese!S90,0)</f>
        <v>0</v>
      </c>
      <c r="D12" s="101">
        <f>IF(spese!V90='pds (3)'!$A$3,spese!X90,0)</f>
        <v>0</v>
      </c>
      <c r="F12" s="101">
        <f>IF(spese!L90='pds (3)'!$A$3,spese!AG90,0)</f>
        <v>0</v>
      </c>
      <c r="G12" s="101">
        <f>IF(AND(spese!Q90='pds (3)'!$A$3,spese!AN90&lt;&gt;'pds (3)'!$A$3),spese!AK90,0)</f>
        <v>0</v>
      </c>
      <c r="H12" s="101">
        <f>IF(AND(spese!V90='pds (3)'!$A$3,spese!AU90&lt;&gt;'pds (3)'!$A$3),spese!AR90,0)</f>
        <v>0</v>
      </c>
      <c r="I12" s="101">
        <f>IF(spese!AN90='pds (3)'!$A$3,spese!AK90,0)</f>
        <v>0</v>
      </c>
      <c r="J12" s="101">
        <f>IF(spese!AU90='pds (3)'!$A$3,spese!AR90,0)</f>
        <v>0</v>
      </c>
    </row>
    <row r="13" spans="1:10">
      <c r="A13" t="s">
        <v>56</v>
      </c>
      <c r="B13" s="101">
        <f>IF(spese!L91='pds (3)'!$A$3,spese!N91,0)</f>
        <v>0</v>
      </c>
      <c r="C13" s="101">
        <f>IF(spese!Q91='pds (3)'!$A$3,spese!S91,0)</f>
        <v>0</v>
      </c>
      <c r="D13" s="101">
        <f>IF(spese!V91='pds (3)'!$A$3,spese!X91,0)</f>
        <v>0</v>
      </c>
      <c r="F13" s="101">
        <f>IF(spese!L91='pds (3)'!$A$3,spese!AG91,0)</f>
        <v>0</v>
      </c>
      <c r="G13" s="101">
        <f>IF(AND(spese!Q91='pds (3)'!$A$3,spese!AN91&lt;&gt;'pds (3)'!$A$3),spese!AK91,0)</f>
        <v>0</v>
      </c>
      <c r="H13" s="101">
        <f>IF(AND(spese!V91='pds (3)'!$A$3,spese!AU91&lt;&gt;'pds (3)'!$A$3),spese!AR91,0)</f>
        <v>0</v>
      </c>
      <c r="I13" s="101">
        <f>IF(spese!AN91='pds (3)'!$A$3,spese!AK91,0)</f>
        <v>0</v>
      </c>
      <c r="J13" s="101">
        <f>IF(spese!AU91='pds (3)'!$A$3,spese!AR91,0)</f>
        <v>0</v>
      </c>
    </row>
    <row r="14" spans="1:10">
      <c r="A14" t="s">
        <v>57</v>
      </c>
      <c r="B14" s="101">
        <f>IF(spese!L92='pds (3)'!$A$3,spese!N92,0)</f>
        <v>0</v>
      </c>
      <c r="C14" s="101">
        <f>IF(spese!Q92='pds (3)'!$A$3,spese!S92,0)</f>
        <v>0</v>
      </c>
      <c r="D14" s="101">
        <f>IF(spese!V92='pds (3)'!$A$3,spese!X92,0)</f>
        <v>0</v>
      </c>
      <c r="F14" s="101">
        <f>IF(spese!L92='pds (3)'!$A$3,spese!AG92,0)</f>
        <v>0</v>
      </c>
      <c r="G14" s="101">
        <f>IF(AND(spese!Q92='pds (3)'!$A$3,spese!AN92&lt;&gt;'pds (3)'!$A$3),spese!AK92,0)</f>
        <v>0</v>
      </c>
      <c r="H14" s="101">
        <f>IF(AND(spese!V92='pds (3)'!$A$3,spese!AU92&lt;&gt;'pds (3)'!$A$3),spese!AR92,0)</f>
        <v>0</v>
      </c>
      <c r="I14" s="101">
        <f>IF(spese!AN92='pds (3)'!$A$3,spese!AK92,0)</f>
        <v>0</v>
      </c>
      <c r="J14" s="101">
        <f>IF(spese!AU92='pds (3)'!$A$3,spese!AR92,0)</f>
        <v>0</v>
      </c>
    </row>
    <row r="15" spans="1:10">
      <c r="A15" t="s">
        <v>58</v>
      </c>
      <c r="B15" s="101">
        <f>IF(spese!L93='pds (3)'!$A$3,spese!N93,0)</f>
        <v>0</v>
      </c>
      <c r="C15" s="101">
        <f>IF(spese!Q93='pds (3)'!$A$3,spese!S93,0)</f>
        <v>0</v>
      </c>
      <c r="D15" s="101">
        <f>IF(spese!V93='pds (3)'!$A$3,spese!X93,0)</f>
        <v>0</v>
      </c>
      <c r="F15" s="101">
        <f>IF(spese!L93='pds (3)'!$A$3,spese!AG93,0)</f>
        <v>0</v>
      </c>
      <c r="G15" s="101">
        <f>IF(AND(spese!Q93='pds (3)'!$A$3,spese!AN93&lt;&gt;'pds (3)'!$A$3),spese!AK93,0)</f>
        <v>0</v>
      </c>
      <c r="H15" s="101">
        <f>IF(AND(spese!V93='pds (3)'!$A$3,spese!AU93&lt;&gt;'pds (3)'!$A$3),spese!AR93,0)</f>
        <v>0</v>
      </c>
      <c r="I15" s="101">
        <f>IF(spese!AN93='pds (3)'!$A$3,spese!AK93,0)</f>
        <v>0</v>
      </c>
      <c r="J15" s="101">
        <f>IF(spese!AU93='pds (3)'!$A$3,spese!AR93,0)</f>
        <v>0</v>
      </c>
    </row>
    <row r="16" spans="1:10">
      <c r="B16" s="101">
        <f>IF(spese!L94='pds (3)'!$A$3,spese!N94,0)</f>
        <v>0</v>
      </c>
      <c r="C16" s="101">
        <f>IF(spese!Q94='pds (3)'!$A$3,spese!S94,0)</f>
        <v>0</v>
      </c>
      <c r="D16" s="101">
        <f>IF(spese!V94='pds (3)'!$A$3,spese!X94,0)</f>
        <v>0</v>
      </c>
      <c r="F16" s="101">
        <f>IF(spese!L94='pds (3)'!$A$3,spese!AG94,0)</f>
        <v>0</v>
      </c>
      <c r="G16" s="101">
        <f>IF(AND(spese!Q94='pds (3)'!$A$3,spese!AN94&lt;&gt;'pds (3)'!$A$3),spese!AK94,0)</f>
        <v>0</v>
      </c>
      <c r="H16" s="101">
        <f>IF(AND(spese!V94='pds (3)'!$A$3,spese!AU94&lt;&gt;'pds (3)'!$A$3),spese!AR94,0)</f>
        <v>0</v>
      </c>
      <c r="I16" s="101">
        <f>IF(spese!AN94='pds (3)'!$A$3,spese!AK94,0)</f>
        <v>0</v>
      </c>
      <c r="J16" s="101">
        <f>IF(spese!AU94='pds (3)'!$A$3,spese!AR94,0)</f>
        <v>0</v>
      </c>
    </row>
    <row r="17" spans="2:10">
      <c r="B17" s="101">
        <f>IF(spese!L95='pds (3)'!$A$3,spese!N95,0)</f>
        <v>0</v>
      </c>
      <c r="C17" s="101">
        <f>IF(spese!Q95='pds (3)'!$A$3,spese!S95,0)</f>
        <v>0</v>
      </c>
      <c r="D17" s="101">
        <f>IF(spese!V95='pds (3)'!$A$3,spese!X95,0)</f>
        <v>0</v>
      </c>
      <c r="F17" s="101">
        <f>IF(spese!L95='pds (3)'!$A$3,spese!AG95,0)</f>
        <v>0</v>
      </c>
      <c r="G17" s="101">
        <f>IF(AND(spese!Q95='pds (3)'!$A$3,spese!AN95&lt;&gt;'pds (3)'!$A$3),spese!AK95,0)</f>
        <v>0</v>
      </c>
      <c r="H17" s="101">
        <f>IF(AND(spese!V95='pds (3)'!$A$3,spese!AU95&lt;&gt;'pds (3)'!$A$3),spese!AR95,0)</f>
        <v>0</v>
      </c>
      <c r="I17" s="101">
        <f>IF(spese!AN95='pds (3)'!$A$3,spese!AK95,0)</f>
        <v>0</v>
      </c>
      <c r="J17" s="101">
        <f>IF(spese!AU95='pds (3)'!$A$3,spese!AR95,0)</f>
        <v>0</v>
      </c>
    </row>
    <row r="18" spans="2:10">
      <c r="B18" s="101">
        <f>IF(spese!L96='pds (3)'!$A$3,spese!N96,0)</f>
        <v>0</v>
      </c>
      <c r="C18" s="101">
        <f>IF(spese!Q96='pds (3)'!$A$3,spese!S96,0)</f>
        <v>0</v>
      </c>
      <c r="D18" s="101">
        <f>IF(spese!V96='pds (3)'!$A$3,spese!X96,0)</f>
        <v>0</v>
      </c>
      <c r="F18" s="101">
        <f>IF(spese!L96='pds (3)'!$A$3,spese!AG96,0)</f>
        <v>0</v>
      </c>
      <c r="G18" s="101">
        <f>IF(AND(spese!Q96='pds (3)'!$A$3,spese!AN96&lt;&gt;'pds (3)'!$A$3),spese!AK96,0)</f>
        <v>0</v>
      </c>
      <c r="H18" s="101">
        <f>IF(AND(spese!V96='pds (3)'!$A$3,spese!AU96&lt;&gt;'pds (3)'!$A$3),spese!AR96,0)</f>
        <v>0</v>
      </c>
      <c r="I18" s="101">
        <f>IF(spese!AN96='pds (3)'!$A$3,spese!AK96,0)</f>
        <v>0</v>
      </c>
      <c r="J18" s="101">
        <f>IF(spese!AU96='pds (3)'!$A$3,spese!AR96,0)</f>
        <v>0</v>
      </c>
    </row>
    <row r="19" spans="2:10">
      <c r="B19" s="101">
        <f>IF(spese!L97='pds (3)'!$A$3,spese!N97,0)</f>
        <v>0</v>
      </c>
      <c r="C19" s="101">
        <f>IF(spese!Q97='pds (3)'!$A$3,spese!S97,0)</f>
        <v>0</v>
      </c>
      <c r="D19" s="101">
        <f>IF(spese!V97='pds (3)'!$A$3,spese!X97,0)</f>
        <v>0</v>
      </c>
      <c r="F19" s="101">
        <f>IF(spese!L97='pds (3)'!$A$3,spese!AG97,0)</f>
        <v>0</v>
      </c>
      <c r="G19" s="101">
        <f>IF(AND(spese!Q97='pds (3)'!$A$3,spese!AN97&lt;&gt;'pds (3)'!$A$3),spese!AK97,0)</f>
        <v>0</v>
      </c>
      <c r="H19" s="101">
        <f>IF(AND(spese!V97='pds (3)'!$A$3,spese!AU97&lt;&gt;'pds (3)'!$A$3),spese!AR97,0)</f>
        <v>0</v>
      </c>
      <c r="I19" s="101">
        <f>IF(spese!AN97='pds (3)'!$A$3,spese!AK97,0)</f>
        <v>0</v>
      </c>
      <c r="J19" s="101">
        <f>IF(spese!AU97='pds (3)'!$A$3,spese!AR97,0)</f>
        <v>0</v>
      </c>
    </row>
    <row r="20" spans="2:10">
      <c r="B20" s="101">
        <f>IF(spese!L98='pds (3)'!$A$3,spese!N98,0)</f>
        <v>0</v>
      </c>
      <c r="C20" s="101">
        <f>IF(spese!Q98='pds (3)'!$A$3,spese!S98,0)</f>
        <v>0</v>
      </c>
      <c r="D20" s="101">
        <f>IF(spese!V98='pds (3)'!$A$3,spese!X98,0)</f>
        <v>0</v>
      </c>
      <c r="F20" s="101">
        <f>IF(spese!L98='pds (3)'!$A$3,spese!AG98,0)</f>
        <v>0</v>
      </c>
      <c r="G20" s="101">
        <f>IF(AND(spese!Q98='pds (3)'!$A$3,spese!AN98&lt;&gt;'pds (3)'!$A$3),spese!AK98,0)</f>
        <v>0</v>
      </c>
      <c r="H20" s="101">
        <f>IF(AND(spese!V98='pds (3)'!$A$3,spese!AU98&lt;&gt;'pds (3)'!$A$3),spese!AR98,0)</f>
        <v>0</v>
      </c>
      <c r="I20" s="101">
        <f>IF(spese!AN98='pds (3)'!$A$3,spese!AK98,0)</f>
        <v>0</v>
      </c>
      <c r="J20" s="101">
        <f>IF(spese!AU98='pds (3)'!$A$3,spese!AR98,0)</f>
        <v>0</v>
      </c>
    </row>
    <row r="21" spans="2:10">
      <c r="B21" s="101">
        <f>IF(spese!L99='pds (3)'!$A$3,spese!N99,0)</f>
        <v>0</v>
      </c>
      <c r="C21" s="101">
        <f>IF(spese!Q99='pds (3)'!$A$3,spese!S99,0)</f>
        <v>0</v>
      </c>
      <c r="D21" s="101">
        <f>IF(spese!V99='pds (3)'!$A$3,spese!X99,0)</f>
        <v>0</v>
      </c>
      <c r="F21" s="101">
        <f>IF(spese!L99='pds (3)'!$A$3,spese!AG99,0)</f>
        <v>0</v>
      </c>
      <c r="G21" s="101">
        <f>IF(AND(spese!Q99='pds (3)'!$A$3,spese!AN99&lt;&gt;'pds (3)'!$A$3),spese!AK99,0)</f>
        <v>0</v>
      </c>
      <c r="H21" s="101">
        <f>IF(AND(spese!V99='pds (3)'!$A$3,spese!AU99&lt;&gt;'pds (3)'!$A$3),spese!AR99,0)</f>
        <v>0</v>
      </c>
      <c r="I21" s="101">
        <f>IF(spese!AN99='pds (3)'!$A$3,spese!AK99,0)</f>
        <v>0</v>
      </c>
      <c r="J21" s="101">
        <f>IF(spese!AU99='pds (3)'!$A$3,spese!AR99,0)</f>
        <v>0</v>
      </c>
    </row>
    <row r="22" spans="2:10">
      <c r="B22" s="101">
        <f>IF(spese!L100='pds (3)'!$A$3,spese!N100,0)</f>
        <v>0</v>
      </c>
      <c r="C22" s="101">
        <f>IF(spese!Q100='pds (3)'!$A$3,spese!S100,0)</f>
        <v>0</v>
      </c>
      <c r="D22" s="101">
        <f>IF(spese!V100='pds (3)'!$A$3,spese!X100,0)</f>
        <v>0</v>
      </c>
      <c r="F22" s="101">
        <f>IF(spese!L100='pds (3)'!$A$3,spese!AG100,0)</f>
        <v>0</v>
      </c>
      <c r="G22" s="101">
        <f>IF(AND(spese!Q100='pds (3)'!$A$3,spese!AN100&lt;&gt;'pds (3)'!$A$3),spese!AK100,0)</f>
        <v>0</v>
      </c>
      <c r="H22" s="101">
        <f>IF(AND(spese!V100='pds (3)'!$A$3,spese!AU100&lt;&gt;'pds (3)'!$A$3),spese!AR100,0)</f>
        <v>0</v>
      </c>
      <c r="I22" s="101">
        <f>IF(spese!AN100='pds (3)'!$A$3,spese!AK100,0)</f>
        <v>0</v>
      </c>
      <c r="J22" s="101">
        <f>IF(spese!AU100='pds (3)'!$A$3,spese!AR100,0)</f>
        <v>0</v>
      </c>
    </row>
    <row r="23" spans="2:10">
      <c r="B23" s="101">
        <f>IF(spese!L101='pds (3)'!$A$3,spese!N101,0)</f>
        <v>0</v>
      </c>
      <c r="C23" s="101">
        <f>IF(spese!Q101='pds (3)'!$A$3,spese!S101,0)</f>
        <v>0</v>
      </c>
      <c r="D23" s="101">
        <f>IF(spese!V101='pds (3)'!$A$3,spese!X101,0)</f>
        <v>0</v>
      </c>
      <c r="F23" s="101">
        <f>IF(spese!L101='pds (3)'!$A$3,spese!AG101,0)</f>
        <v>0</v>
      </c>
      <c r="G23" s="101">
        <f>IF(AND(spese!Q101='pds (3)'!$A$3,spese!AN101&lt;&gt;'pds (3)'!$A$3),spese!AK101,0)</f>
        <v>0</v>
      </c>
      <c r="H23" s="101">
        <f>IF(AND(spese!V101='pds (3)'!$A$3,spese!AU101&lt;&gt;'pds (3)'!$A$3),spese!AR101,0)</f>
        <v>0</v>
      </c>
      <c r="I23" s="101">
        <f>IF(spese!AN101='pds (3)'!$A$3,spese!AK101,0)</f>
        <v>0</v>
      </c>
      <c r="J23" s="101">
        <f>IF(spese!AU101='pds (3)'!$A$3,spese!AR101,0)</f>
        <v>0</v>
      </c>
    </row>
    <row r="24" spans="2:10">
      <c r="B24" s="101">
        <f>IF(spese!L102='pds (3)'!$A$3,spese!N102,0)</f>
        <v>0</v>
      </c>
      <c r="C24" s="101">
        <f>IF(spese!Q102='pds (3)'!$A$3,spese!S102,0)</f>
        <v>0</v>
      </c>
      <c r="D24" s="101">
        <f>IF(spese!V102='pds (3)'!$A$3,spese!X102,0)</f>
        <v>0</v>
      </c>
      <c r="F24" s="101">
        <f>IF(spese!L102='pds (3)'!$A$3,spese!AG102,0)</f>
        <v>0</v>
      </c>
      <c r="G24" s="101">
        <f>IF(AND(spese!Q102='pds (3)'!$A$3,spese!AN102&lt;&gt;'pds (3)'!$A$3),spese!AK102,0)</f>
        <v>0</v>
      </c>
      <c r="H24" s="101">
        <f>IF(AND(spese!V102='pds (3)'!$A$3,spese!AU102&lt;&gt;'pds (3)'!$A$3),spese!AR102,0)</f>
        <v>0</v>
      </c>
      <c r="I24" s="101">
        <f>IF(spese!AN102='pds (3)'!$A$3,spese!AK102,0)</f>
        <v>0</v>
      </c>
      <c r="J24" s="101">
        <f>IF(spese!AU102='pds (3)'!$A$3,spese!AR102,0)</f>
        <v>0</v>
      </c>
    </row>
    <row r="25" spans="2:10">
      <c r="B25" s="101">
        <f>IF(spese!L103='pds (3)'!$A$3,spese!N103,0)</f>
        <v>0</v>
      </c>
      <c r="C25" s="101">
        <f>IF(spese!Q103='pds (3)'!$A$3,spese!S103,0)</f>
        <v>0</v>
      </c>
      <c r="D25" s="101">
        <f>IF(spese!V103='pds (3)'!$A$3,spese!X103,0)</f>
        <v>0</v>
      </c>
      <c r="F25" s="101">
        <f>IF(spese!L103='pds (3)'!$A$3,spese!AG103,0)</f>
        <v>0</v>
      </c>
      <c r="G25" s="101">
        <f>IF(AND(spese!Q103='pds (3)'!$A$3,spese!AN103&lt;&gt;'pds (3)'!$A$3),spese!AK103,0)</f>
        <v>0</v>
      </c>
      <c r="H25" s="101">
        <f>IF(AND(spese!V103='pds (3)'!$A$3,spese!AU103&lt;&gt;'pds (3)'!$A$3),spese!AR103,0)</f>
        <v>0</v>
      </c>
      <c r="I25" s="101">
        <f>IF(spese!AN103='pds (3)'!$A$3,spese!AK103,0)</f>
        <v>0</v>
      </c>
      <c r="J25" s="101">
        <f>IF(spese!AU103='pds (3)'!$A$3,spese!AR103,0)</f>
        <v>0</v>
      </c>
    </row>
    <row r="26" spans="2:10">
      <c r="B26" s="101">
        <f>IF(spese!L104='pds (3)'!$A$3,spese!N104,0)</f>
        <v>0</v>
      </c>
      <c r="C26" s="101">
        <f>IF(spese!Q104='pds (3)'!$A$3,spese!S104,0)</f>
        <v>0</v>
      </c>
      <c r="D26" s="101">
        <f>IF(spese!V104='pds (3)'!$A$3,spese!X104,0)</f>
        <v>0</v>
      </c>
      <c r="F26" s="101">
        <f>IF(spese!L104='pds (3)'!$A$3,spese!AG104,0)</f>
        <v>0</v>
      </c>
      <c r="G26" s="101">
        <f>IF(AND(spese!Q104='pds (3)'!$A$3,spese!AN104&lt;&gt;'pds (3)'!$A$3),spese!AK104,0)</f>
        <v>0</v>
      </c>
      <c r="H26" s="101">
        <f>IF(AND(spese!V104='pds (3)'!$A$3,spese!AU104&lt;&gt;'pds (3)'!$A$3),spese!AR104,0)</f>
        <v>0</v>
      </c>
      <c r="I26" s="101">
        <f>IF(spese!AN104='pds (3)'!$A$3,spese!AK104,0)</f>
        <v>0</v>
      </c>
      <c r="J26" s="101">
        <f>IF(spese!AU104='pds (3)'!$A$3,spese!AR104,0)</f>
        <v>0</v>
      </c>
    </row>
    <row r="27" spans="2:10">
      <c r="B27" s="101">
        <f>IF(spese!L105='pds (3)'!$A$3,spese!N105,0)</f>
        <v>0</v>
      </c>
      <c r="C27" s="101">
        <f>IF(spese!Q105='pds (3)'!$A$3,spese!S105,0)</f>
        <v>0</v>
      </c>
      <c r="D27" s="101">
        <f>IF(spese!V105='pds (3)'!$A$3,spese!X105,0)</f>
        <v>0</v>
      </c>
      <c r="F27" s="101">
        <f>IF(spese!L105='pds (3)'!$A$3,spese!AG105,0)</f>
        <v>0</v>
      </c>
      <c r="G27" s="101">
        <f>IF(AND(spese!Q105='pds (3)'!$A$3,spese!AN105&lt;&gt;'pds (3)'!$A$3),spese!AK105,0)</f>
        <v>0</v>
      </c>
      <c r="H27" s="101">
        <f>IF(AND(spese!V105='pds (3)'!$A$3,spese!AU105&lt;&gt;'pds (3)'!$A$3),spese!AR105,0)</f>
        <v>0</v>
      </c>
      <c r="I27" s="101">
        <f>IF(spese!AN105='pds (3)'!$A$3,spese!AK105,0)</f>
        <v>0</v>
      </c>
      <c r="J27" s="101">
        <f>IF(spese!AU105='pds (3)'!$A$3,spese!AR105,0)</f>
        <v>0</v>
      </c>
    </row>
    <row r="28" spans="2:10">
      <c r="B28" s="101">
        <f>IF(spese!L106='pds (3)'!$A$3,spese!N106,0)</f>
        <v>0</v>
      </c>
      <c r="C28" s="101">
        <f>IF(spese!Q106='pds (3)'!$A$3,spese!S106,0)</f>
        <v>0</v>
      </c>
      <c r="D28" s="101">
        <f>IF(spese!V106='pds (3)'!$A$3,spese!X106,0)</f>
        <v>0</v>
      </c>
      <c r="F28" s="101">
        <f>IF(spese!L106='pds (3)'!$A$3,spese!AG106,0)</f>
        <v>0</v>
      </c>
      <c r="G28" s="101">
        <f>IF(AND(spese!Q106='pds (3)'!$A$3,spese!AN106&lt;&gt;'pds (3)'!$A$3),spese!AK106,0)</f>
        <v>0</v>
      </c>
      <c r="H28" s="101">
        <f>IF(AND(spese!V106='pds (3)'!$A$3,spese!AU106&lt;&gt;'pds (3)'!$A$3),spese!AR106,0)</f>
        <v>0</v>
      </c>
      <c r="I28" s="101">
        <f>IF(spese!AN106='pds (3)'!$A$3,spese!AK106,0)</f>
        <v>0</v>
      </c>
      <c r="J28" s="101">
        <f>IF(spese!AU106='pds (3)'!$A$3,spese!AR106,0)</f>
        <v>0</v>
      </c>
    </row>
    <row r="29" spans="2:10">
      <c r="B29" s="101">
        <f>IF(spese!L107='pds (3)'!$A$3,spese!N107,0)</f>
        <v>0</v>
      </c>
      <c r="C29" s="101">
        <f>IF(spese!Q107='pds (3)'!$A$3,spese!S107,0)</f>
        <v>0</v>
      </c>
      <c r="D29" s="101">
        <f>IF(spese!V107='pds (3)'!$A$3,spese!X107,0)</f>
        <v>0</v>
      </c>
      <c r="F29" s="101">
        <f>IF(spese!L107='pds (3)'!$A$3,spese!AG107,0)</f>
        <v>0</v>
      </c>
      <c r="G29" s="101">
        <f>IF(AND(spese!Q107='pds (3)'!$A$3,spese!AN107&lt;&gt;'pds (3)'!$A$3),spese!AK107,0)</f>
        <v>0</v>
      </c>
      <c r="H29" s="101">
        <f>IF(AND(spese!V107='pds (3)'!$A$3,spese!AU107&lt;&gt;'pds (3)'!$A$3),spese!AR107,0)</f>
        <v>0</v>
      </c>
      <c r="I29" s="101">
        <f>IF(spese!AN107='pds (3)'!$A$3,spese!AK107,0)</f>
        <v>0</v>
      </c>
      <c r="J29" s="101">
        <f>IF(spese!AU107='pds (3)'!$A$3,spese!AR107,0)</f>
        <v>0</v>
      </c>
    </row>
    <row r="30" spans="2:10">
      <c r="B30" s="101">
        <f>IF(spese!L108='pds (3)'!$A$3,spese!N108,0)</f>
        <v>0</v>
      </c>
      <c r="C30" s="101">
        <f>IF(spese!Q108='pds (3)'!$A$3,spese!S108,0)</f>
        <v>0</v>
      </c>
      <c r="D30" s="101">
        <f>IF(spese!V108='pds (3)'!$A$3,spese!X108,0)</f>
        <v>0</v>
      </c>
      <c r="F30" s="101">
        <f>IF(spese!L108='pds (3)'!$A$3,spese!AG108,0)</f>
        <v>0</v>
      </c>
      <c r="G30" s="101">
        <f>IF(AND(spese!Q108='pds (3)'!$A$3,spese!AN108&lt;&gt;'pds (3)'!$A$3),spese!AK108,0)</f>
        <v>0</v>
      </c>
      <c r="H30" s="101">
        <f>IF(AND(spese!V108='pds (3)'!$A$3,spese!AU108&lt;&gt;'pds (3)'!$A$3),spese!AR108,0)</f>
        <v>0</v>
      </c>
      <c r="I30" s="101">
        <f>IF(spese!AN108='pds (3)'!$A$3,spese!AK108,0)</f>
        <v>0</v>
      </c>
      <c r="J30" s="101">
        <f>IF(spese!AU108='pds (3)'!$A$3,spese!AR108,0)</f>
        <v>0</v>
      </c>
    </row>
    <row r="31" spans="2:10">
      <c r="B31" s="101">
        <f>IF(spese!L109='pds (3)'!$A$3,spese!N109,0)</f>
        <v>0</v>
      </c>
      <c r="C31" s="101">
        <f>IF(spese!Q109='pds (3)'!$A$3,spese!S109,0)</f>
        <v>0</v>
      </c>
      <c r="D31" s="101">
        <f>IF(spese!V109='pds (3)'!$A$3,spese!X109,0)</f>
        <v>0</v>
      </c>
      <c r="F31" s="101">
        <f>IF(spese!L109='pds (3)'!$A$3,spese!AG109,0)</f>
        <v>0</v>
      </c>
      <c r="G31" s="101">
        <f>IF(AND(spese!Q109='pds (3)'!$A$3,spese!AN109&lt;&gt;'pds (3)'!$A$3),spese!AK109,0)</f>
        <v>0</v>
      </c>
      <c r="H31" s="101">
        <f>IF(AND(spese!V109='pds (3)'!$A$3,spese!AU109&lt;&gt;'pds (3)'!$A$3),spese!AR109,0)</f>
        <v>0</v>
      </c>
      <c r="I31" s="101">
        <f>IF(spese!AN109='pds (3)'!$A$3,spese!AK109,0)</f>
        <v>0</v>
      </c>
      <c r="J31" s="101">
        <f>IF(spese!AU109='pds (3)'!$A$3,spese!AR109,0)</f>
        <v>0</v>
      </c>
    </row>
    <row r="32" spans="2:10">
      <c r="B32" s="101">
        <f>IF(spese!L110='pds (3)'!$A$3,spese!N110,0)</f>
        <v>0</v>
      </c>
      <c r="C32" s="101">
        <f>IF(spese!Q110='pds (3)'!$A$3,spese!S110,0)</f>
        <v>0</v>
      </c>
      <c r="D32" s="101">
        <f>IF(spese!V110='pds (3)'!$A$3,spese!X110,0)</f>
        <v>0</v>
      </c>
      <c r="F32" s="101">
        <f>IF(spese!L110='pds (3)'!$A$3,spese!AG110,0)</f>
        <v>0</v>
      </c>
      <c r="G32" s="101">
        <f>IF(AND(spese!Q110='pds (3)'!$A$3,spese!AN110&lt;&gt;'pds (3)'!$A$3),spese!AK110,0)</f>
        <v>0</v>
      </c>
      <c r="H32" s="101">
        <f>IF(AND(spese!V110='pds (3)'!$A$3,spese!AU110&lt;&gt;'pds (3)'!$A$3),spese!AR110,0)</f>
        <v>0</v>
      </c>
      <c r="I32" s="101">
        <f>IF(spese!AN110='pds (3)'!$A$3,spese!AK110,0)</f>
        <v>0</v>
      </c>
      <c r="J32" s="101">
        <f>IF(spese!AU110='pds (3)'!$A$3,spese!AR110,0)</f>
        <v>0</v>
      </c>
    </row>
    <row r="33" spans="2:10">
      <c r="B33" s="101">
        <f>IF(spese!L111='pds (3)'!$A$3,spese!N111,0)</f>
        <v>0</v>
      </c>
      <c r="C33" s="101">
        <f>IF(spese!Q111='pds (3)'!$A$3,spese!S111,0)</f>
        <v>0</v>
      </c>
      <c r="D33" s="101">
        <f>IF(spese!V111='pds (3)'!$A$3,spese!X111,0)</f>
        <v>0</v>
      </c>
      <c r="F33" s="101">
        <f>IF(spese!L111='pds (3)'!$A$3,spese!AG111,0)</f>
        <v>0</v>
      </c>
      <c r="G33" s="101">
        <f>IF(AND(spese!Q111='pds (3)'!$A$3,spese!AN111&lt;&gt;'pds (3)'!$A$3),spese!AK111,0)</f>
        <v>0</v>
      </c>
      <c r="H33" s="101">
        <f>IF(AND(spese!V111='pds (3)'!$A$3,spese!AU111&lt;&gt;'pds (3)'!$A$3),spese!AR111,0)</f>
        <v>0</v>
      </c>
      <c r="I33" s="101">
        <f>IF(spese!AN111='pds (3)'!$A$3,spese!AK111,0)</f>
        <v>0</v>
      </c>
      <c r="J33" s="101">
        <f>IF(spese!AU111='pds (3)'!$A$3,spese!AR111,0)</f>
        <v>0</v>
      </c>
    </row>
    <row r="34" spans="2:10">
      <c r="B34" s="101">
        <f>IF(spese!L112='pds (3)'!$A$3,spese!N112,0)</f>
        <v>0</v>
      </c>
      <c r="C34" s="101">
        <f>IF(spese!Q112='pds (3)'!$A$3,spese!S112,0)</f>
        <v>0</v>
      </c>
      <c r="D34" s="101">
        <f>IF(spese!V112='pds (3)'!$A$3,spese!X112,0)</f>
        <v>0</v>
      </c>
      <c r="F34" s="101">
        <f>IF(spese!L112='pds (3)'!$A$3,spese!AG112,0)</f>
        <v>0</v>
      </c>
      <c r="G34" s="101">
        <f>IF(AND(spese!Q112='pds (3)'!$A$3,spese!AN112&lt;&gt;'pds (3)'!$A$3),spese!AK112,0)</f>
        <v>0</v>
      </c>
      <c r="H34" s="101">
        <f>IF(AND(spese!V112='pds (3)'!$A$3,spese!AU112&lt;&gt;'pds (3)'!$A$3),spese!AR112,0)</f>
        <v>0</v>
      </c>
      <c r="I34" s="101">
        <f>IF(spese!AN112='pds (3)'!$A$3,spese!AK112,0)</f>
        <v>0</v>
      </c>
      <c r="J34" s="101">
        <f>IF(spese!AU112='pds (3)'!$A$3,spese!AR112,0)</f>
        <v>0</v>
      </c>
    </row>
    <row r="35" spans="2:10">
      <c r="B35" s="101">
        <f>IF(spese!L113='pds (3)'!$A$3,spese!N113,0)</f>
        <v>0</v>
      </c>
      <c r="C35" s="101">
        <f>IF(spese!Q113='pds (3)'!$A$3,spese!S113,0)</f>
        <v>0</v>
      </c>
      <c r="D35" s="101">
        <f>IF(spese!V113='pds (3)'!$A$3,spese!X113,0)</f>
        <v>0</v>
      </c>
      <c r="F35" s="101">
        <f>IF(spese!L113='pds (3)'!$A$3,spese!AG113,0)</f>
        <v>0</v>
      </c>
      <c r="G35" s="101">
        <f>IF(AND(spese!Q113='pds (3)'!$A$3,spese!AN113&lt;&gt;'pds (3)'!$A$3),spese!AK113,0)</f>
        <v>0</v>
      </c>
      <c r="H35" s="101">
        <f>IF(AND(spese!V113='pds (3)'!$A$3,spese!AU113&lt;&gt;'pds (3)'!$A$3),spese!AR113,0)</f>
        <v>0</v>
      </c>
      <c r="I35" s="101">
        <f>IF(spese!AN113='pds (3)'!$A$3,spese!AK113,0)</f>
        <v>0</v>
      </c>
      <c r="J35" s="101">
        <f>IF(spese!AU113='pds (3)'!$A$3,spese!AR113,0)</f>
        <v>0</v>
      </c>
    </row>
    <row r="36" spans="2:10">
      <c r="B36" s="101">
        <f>IF(spese!L114='pds (3)'!$A$3,spese!N114,0)</f>
        <v>0</v>
      </c>
      <c r="C36" s="101">
        <f>IF(spese!Q114='pds (3)'!$A$3,spese!S114,0)</f>
        <v>0</v>
      </c>
      <c r="D36" s="101">
        <f>IF(spese!V114='pds (3)'!$A$3,spese!X114,0)</f>
        <v>0</v>
      </c>
      <c r="F36" s="101">
        <f>IF(spese!L114='pds (3)'!$A$3,spese!AG114,0)</f>
        <v>0</v>
      </c>
      <c r="G36" s="101">
        <f>IF(AND(spese!Q114='pds (3)'!$A$3,spese!AN114&lt;&gt;'pds (3)'!$A$3),spese!AK114,0)</f>
        <v>0</v>
      </c>
      <c r="H36" s="101">
        <f>IF(AND(spese!V114='pds (3)'!$A$3,spese!AU114&lt;&gt;'pds (3)'!$A$3),spese!AR114,0)</f>
        <v>0</v>
      </c>
      <c r="I36" s="101">
        <f>IF(spese!AN114='pds (3)'!$A$3,spese!AK114,0)</f>
        <v>0</v>
      </c>
      <c r="J36" s="101">
        <f>IF(spese!AU114='pds (3)'!$A$3,spese!AR114,0)</f>
        <v>0</v>
      </c>
    </row>
    <row r="37" spans="2:10">
      <c r="B37" s="101">
        <f>IF(spese!L115='pds (3)'!$A$3,spese!N115,0)</f>
        <v>0</v>
      </c>
      <c r="C37" s="101">
        <f>IF(spese!Q115='pds (3)'!$A$3,spese!S115,0)</f>
        <v>0</v>
      </c>
      <c r="D37" s="101">
        <f>IF(spese!V115='pds (3)'!$A$3,spese!X115,0)</f>
        <v>0</v>
      </c>
      <c r="F37" s="101">
        <f>IF(spese!L115='pds (3)'!$A$3,spese!AG115,0)</f>
        <v>0</v>
      </c>
      <c r="G37" s="101">
        <f>IF(AND(spese!Q115='pds (3)'!$A$3,spese!AN115&lt;&gt;'pds (3)'!$A$3),spese!AK115,0)</f>
        <v>0</v>
      </c>
      <c r="H37" s="101">
        <f>IF(AND(spese!V115='pds (3)'!$A$3,spese!AU115&lt;&gt;'pds (3)'!$A$3),spese!AR115,0)</f>
        <v>0</v>
      </c>
      <c r="I37" s="101">
        <f>IF(spese!AN115='pds (3)'!$A$3,spese!AK115,0)</f>
        <v>0</v>
      </c>
      <c r="J37" s="101">
        <f>IF(spese!AU115='pds (3)'!$A$3,spese!AR115,0)</f>
        <v>0</v>
      </c>
    </row>
    <row r="38" spans="2:10">
      <c r="B38" s="101">
        <f>IF(spese!L116='pds (3)'!$A$3,spese!N116,0)</f>
        <v>0</v>
      </c>
      <c r="C38" s="101">
        <f>IF(spese!Q116='pds (3)'!$A$3,spese!S116,0)</f>
        <v>0</v>
      </c>
      <c r="D38" s="101">
        <f>IF(spese!V116='pds (3)'!$A$3,spese!X116,0)</f>
        <v>0</v>
      </c>
      <c r="F38" s="101">
        <f>IF(spese!L116='pds (3)'!$A$3,spese!AG116,0)</f>
        <v>0</v>
      </c>
      <c r="G38" s="101">
        <f>IF(AND(spese!Q116='pds (3)'!$A$3,spese!AN116&lt;&gt;'pds (3)'!$A$3),spese!AK116,0)</f>
        <v>0</v>
      </c>
      <c r="H38" s="101">
        <f>IF(AND(spese!V116='pds (3)'!$A$3,spese!AU116&lt;&gt;'pds (3)'!$A$3),spese!AR116,0)</f>
        <v>0</v>
      </c>
      <c r="I38" s="101">
        <f>IF(spese!AN116='pds (3)'!$A$3,spese!AK116,0)</f>
        <v>0</v>
      </c>
      <c r="J38" s="101">
        <f>IF(spese!AU116='pds (3)'!$A$3,spese!AR116,0)</f>
        <v>0</v>
      </c>
    </row>
    <row r="39" spans="2:10">
      <c r="B39" s="101">
        <f>IF(spese!L117='pds (3)'!$A$3,spese!N117,0)</f>
        <v>0</v>
      </c>
      <c r="C39" s="101">
        <f>IF(spese!Q117='pds (3)'!$A$3,spese!S117,0)</f>
        <v>0</v>
      </c>
      <c r="D39" s="101">
        <f>IF(spese!V117='pds (3)'!$A$3,spese!X117,0)</f>
        <v>0</v>
      </c>
      <c r="F39" s="101">
        <f>IF(spese!L117='pds (3)'!$A$3,spese!AG117,0)</f>
        <v>0</v>
      </c>
      <c r="G39" s="101">
        <f>IF(AND(spese!Q117='pds (3)'!$A$3,spese!AN117&lt;&gt;'pds (3)'!$A$3),spese!AK117,0)</f>
        <v>0</v>
      </c>
      <c r="H39" s="101">
        <f>IF(AND(spese!V117='pds (3)'!$A$3,spese!AU117&lt;&gt;'pds (3)'!$A$3),spese!AR117,0)</f>
        <v>0</v>
      </c>
      <c r="I39" s="101">
        <f>IF(spese!AN117='pds (3)'!$A$3,spese!AK117,0)</f>
        <v>0</v>
      </c>
      <c r="J39" s="101">
        <f>IF(spese!AU117='pds (3)'!$A$3,spese!AR117,0)</f>
        <v>0</v>
      </c>
    </row>
  </sheetData>
  <pageMargins left="0.7" right="0.7" top="0.75" bottom="0.75" header="0.3" footer="0.3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34" workbookViewId="0">
      <selection activeCell="B27" sqref="B27:J39"/>
    </sheetView>
  </sheetViews>
  <sheetFormatPr defaultRowHeight="12.75"/>
  <cols>
    <col min="1" max="1" width="25.85546875" customWidth="1"/>
    <col min="2" max="2" width="11.28515625" customWidth="1"/>
  </cols>
  <sheetData>
    <row r="1" spans="1:10">
      <c r="A1" t="s">
        <v>44</v>
      </c>
      <c r="B1" t="s">
        <v>44</v>
      </c>
    </row>
    <row r="2" spans="1:10">
      <c r="A2" t="s">
        <v>45</v>
      </c>
      <c r="B2">
        <f>IF(spese!L72='pds (4)'!$A$4,spese!N72,0)</f>
        <v>0</v>
      </c>
      <c r="C2">
        <f>IF(spese!Q72='pds (4)'!$A$4,spese!S72,0)</f>
        <v>0</v>
      </c>
      <c r="D2">
        <f>IF(spese!V72='pds (4)'!$A$4,spese!X72,0)</f>
        <v>0</v>
      </c>
      <c r="F2">
        <f>IF(spese!L72='pds (4)'!$A$4,spese!AG72,0)</f>
        <v>0</v>
      </c>
      <c r="G2" s="102">
        <f>IF(AND(spese!Q72='pds (4)'!$A$4,spese!AN80&lt;&gt;'pds (4)'!$A$4),spese!AK72,0)</f>
        <v>0</v>
      </c>
      <c r="H2" s="102">
        <f>IF(AND(spese!V72='pds (4)'!$A$4,spese!AU80&lt;&gt;'pds (4)'!$A$4),spese!AR72,0)</f>
        <v>0</v>
      </c>
      <c r="I2" s="102">
        <f>IF(spese!AN72='pds (4)'!$A$4,spese!AK72,0)</f>
        <v>0</v>
      </c>
      <c r="J2" s="102">
        <f>IF(spese!AU72='pds (4)'!$A$4,spese!AR72,0)</f>
        <v>0</v>
      </c>
    </row>
    <row r="3" spans="1:10">
      <c r="A3" t="s">
        <v>46</v>
      </c>
      <c r="B3">
        <f>IF(spese!L73='pds (4)'!$A$4,spese!N73,0)</f>
        <v>0</v>
      </c>
      <c r="C3">
        <f>IF(spese!Q73='pds (4)'!$A$4,spese!S73,0)</f>
        <v>0</v>
      </c>
      <c r="D3">
        <f>IF(spese!V73='pds (4)'!$A$4,spese!X73,0)</f>
        <v>0</v>
      </c>
      <c r="F3">
        <f>IF(spese!L73='pds (4)'!$A$4,spese!AG73,0)</f>
        <v>0</v>
      </c>
      <c r="G3" s="102">
        <f>IF(AND(spese!Q73='pds (4)'!$A$4,spese!AN81&lt;&gt;'pds (4)'!$A$4),spese!AK73,0)</f>
        <v>0</v>
      </c>
      <c r="H3" s="102">
        <f>IF(AND(spese!V73='pds (4)'!$A$4,spese!AU81&lt;&gt;'pds (4)'!$A$4),spese!AR73,0)</f>
        <v>0</v>
      </c>
      <c r="I3" s="102">
        <f>IF(spese!AN73='pds (4)'!$A$4,spese!AK73,0)</f>
        <v>0</v>
      </c>
      <c r="J3" s="102">
        <f>IF(spese!AU73='pds (4)'!$A$4,spese!AR73,0)</f>
        <v>0</v>
      </c>
    </row>
    <row r="4" spans="1:10">
      <c r="A4" t="s">
        <v>47</v>
      </c>
      <c r="B4">
        <f>IF(spese!L74='pds (4)'!$A$4,spese!N74,0)</f>
        <v>0</v>
      </c>
      <c r="C4">
        <f>IF(spese!Q74='pds (4)'!$A$4,spese!S74,0)</f>
        <v>0</v>
      </c>
      <c r="D4">
        <f>IF(spese!V74='pds (4)'!$A$4,spese!X74,0)</f>
        <v>0</v>
      </c>
      <c r="F4">
        <f>IF(spese!L74='pds (4)'!$A$4,spese!AG74,0)</f>
        <v>0</v>
      </c>
      <c r="G4" s="102">
        <f>IF(AND(spese!Q74='pds (4)'!$A$4,spese!AN82&lt;&gt;'pds (4)'!$A$4),spese!AK74,0)</f>
        <v>0</v>
      </c>
      <c r="H4" s="102">
        <f>IF(AND(spese!V74='pds (4)'!$A$4,spese!AU82&lt;&gt;'pds (4)'!$A$4),spese!AR74,0)</f>
        <v>0</v>
      </c>
      <c r="I4" s="102">
        <f>IF(spese!AN74='pds (4)'!$A$4,spese!AK74,0)</f>
        <v>0</v>
      </c>
      <c r="J4" s="102">
        <f>IF(spese!AU74='pds (4)'!$A$4,spese!AR74,0)</f>
        <v>0</v>
      </c>
    </row>
    <row r="5" spans="1:10">
      <c r="A5" t="s">
        <v>48</v>
      </c>
      <c r="B5">
        <f>IF(spese!L75='pds (4)'!$A$4,spese!N75,0)</f>
        <v>0</v>
      </c>
      <c r="C5">
        <f>IF(spese!Q75='pds (4)'!$A$4,spese!S75,0)</f>
        <v>0</v>
      </c>
      <c r="D5">
        <f>IF(spese!V75='pds (4)'!$A$4,spese!X75,0)</f>
        <v>0</v>
      </c>
      <c r="F5">
        <f>IF(spese!L75='pds (4)'!$A$4,spese!AG75,0)</f>
        <v>0</v>
      </c>
      <c r="G5" s="102">
        <f>IF(AND(spese!Q75='pds (4)'!$A$4,spese!AN83&lt;&gt;'pds (4)'!$A$4),spese!AK75,0)</f>
        <v>0</v>
      </c>
      <c r="H5" s="102">
        <f>IF(AND(spese!V75='pds (4)'!$A$4,spese!AU83&lt;&gt;'pds (4)'!$A$4),spese!AR75,0)</f>
        <v>0</v>
      </c>
      <c r="I5" s="102">
        <f>IF(spese!AN75='pds (4)'!$A$4,spese!AK75,0)</f>
        <v>0</v>
      </c>
      <c r="J5" s="102">
        <f>IF(spese!AU75='pds (4)'!$A$4,spese!AR75,0)</f>
        <v>0</v>
      </c>
    </row>
    <row r="6" spans="1:10">
      <c r="A6" t="s">
        <v>49</v>
      </c>
      <c r="B6">
        <f>IF(spese!L76='pds (4)'!$A$4,spese!N76,0)</f>
        <v>0</v>
      </c>
      <c r="C6">
        <f>IF(spese!Q76='pds (4)'!$A$4,spese!S76,0)</f>
        <v>0</v>
      </c>
      <c r="D6">
        <f>IF(spese!V76='pds (4)'!$A$4,spese!X76,0)</f>
        <v>0</v>
      </c>
      <c r="F6">
        <f>IF(spese!L76='pds (4)'!$A$4,spese!AG76,0)</f>
        <v>0</v>
      </c>
      <c r="G6" s="102">
        <f>IF(AND(spese!Q76='pds (4)'!$A$4,spese!AN84&lt;&gt;'pds (4)'!$A$4),spese!AK76,0)</f>
        <v>0</v>
      </c>
      <c r="H6" s="102">
        <f>IF(AND(spese!V76='pds (4)'!$A$4,spese!AU84&lt;&gt;'pds (4)'!$A$4),spese!AR76,0)</f>
        <v>0</v>
      </c>
      <c r="I6" s="102">
        <f>IF(spese!AN76='pds (4)'!$A$4,spese!AK76,0)</f>
        <v>0</v>
      </c>
      <c r="J6" s="102">
        <f>IF(spese!AU76='pds (4)'!$A$4,spese!AR76,0)</f>
        <v>0</v>
      </c>
    </row>
    <row r="7" spans="1:10">
      <c r="A7" t="s">
        <v>50</v>
      </c>
      <c r="B7">
        <f>IF(spese!L77='pds (4)'!$A$4,spese!N77,0)</f>
        <v>0</v>
      </c>
      <c r="C7">
        <f>IF(spese!Q77='pds (4)'!$A$4,spese!S77,0)</f>
        <v>0</v>
      </c>
      <c r="D7">
        <f>IF(spese!V77='pds (4)'!$A$4,spese!X77,0)</f>
        <v>0</v>
      </c>
      <c r="F7">
        <f>IF(spese!L77='pds (4)'!$A$4,spese!AG77,0)</f>
        <v>0</v>
      </c>
      <c r="G7" s="102">
        <f>IF(AND(spese!Q77='pds (4)'!$A$4,spese!AN85&lt;&gt;'pds (4)'!$A$4),spese!AK77,0)</f>
        <v>0</v>
      </c>
      <c r="H7" s="102">
        <f>IF(AND(spese!V77='pds (4)'!$A$4,spese!AU85&lt;&gt;'pds (4)'!$A$4),spese!AR77,0)</f>
        <v>0</v>
      </c>
      <c r="I7" s="102">
        <f>IF(spese!AN77='pds (4)'!$A$4,spese!AK77,0)</f>
        <v>0</v>
      </c>
      <c r="J7" s="102">
        <f>IF(spese!AU77='pds (4)'!$A$4,spese!AR77,0)</f>
        <v>0</v>
      </c>
    </row>
    <row r="8" spans="1:10">
      <c r="A8" t="s">
        <v>51</v>
      </c>
      <c r="B8" s="101">
        <f>IF(spese!L86='pds (4)'!$A$4,spese!N86,0)</f>
        <v>0</v>
      </c>
      <c r="C8" s="101">
        <f>IF(spese!Q86='pds (4)'!$A$4,spese!S86,0)</f>
        <v>0</v>
      </c>
      <c r="D8" s="101">
        <f>IF(spese!V86='pds (4)'!$A$4,spese!X86,0)</f>
        <v>0</v>
      </c>
      <c r="F8" s="101">
        <f>IF(spese!L86='pds (4)'!$A$4,spese!AG86,0)</f>
        <v>0</v>
      </c>
      <c r="G8" s="101">
        <f>IF(AND(spese!Q86='pds (4)'!$A$4,spese!AN86&lt;&gt;'pds (4)'!$A$4),spese!AK86,0)</f>
        <v>0</v>
      </c>
      <c r="H8" s="101">
        <f>IF(AND(spese!V86='pds (4)'!$A$4,spese!AU86&lt;&gt;'pds (4)'!$A$4),spese!AR86,0)</f>
        <v>0</v>
      </c>
      <c r="I8" s="101">
        <f>IF(spese!AN86='pds (4)'!$A$4,spese!AK86,0)</f>
        <v>0</v>
      </c>
      <c r="J8" s="101">
        <f>IF(spese!AU86='pds (4)'!$A$4,spese!AR86,0)</f>
        <v>0</v>
      </c>
    </row>
    <row r="9" spans="1:10">
      <c r="A9" t="s">
        <v>52</v>
      </c>
      <c r="B9" s="101">
        <f>IF(spese!L87='pds (4)'!$A$4,spese!N87,0)</f>
        <v>0</v>
      </c>
      <c r="C9" s="101">
        <f>IF(spese!Q87='pds (4)'!$A$4,spese!S87,0)</f>
        <v>0</v>
      </c>
      <c r="D9" s="101">
        <f>IF(spese!V87='pds (4)'!$A$4,spese!X87,0)</f>
        <v>0</v>
      </c>
      <c r="F9" s="101">
        <f>IF(spese!L87='pds (4)'!$A$4,spese!AG87,0)</f>
        <v>0</v>
      </c>
      <c r="G9" s="101">
        <f>IF(AND(spese!Q87='pds (4)'!$A$4,spese!AN87&lt;&gt;'pds (4)'!$A$4),spese!AK87,0)</f>
        <v>0</v>
      </c>
      <c r="H9" s="101">
        <f>IF(AND(spese!V87='pds (4)'!$A$4,spese!AU87&lt;&gt;'pds (4)'!$A$4),spese!AR87,0)</f>
        <v>0</v>
      </c>
      <c r="I9" s="101">
        <f>IF(spese!AN87='pds (4)'!$A$4,spese!AK87,0)</f>
        <v>0</v>
      </c>
      <c r="J9" s="101">
        <f>IF(spese!AU87='pds (4)'!$A$4,spese!AR87,0)</f>
        <v>0</v>
      </c>
    </row>
    <row r="10" spans="1:10">
      <c r="A10" t="s">
        <v>53</v>
      </c>
      <c r="B10" s="101">
        <f>IF(spese!L88='pds (4)'!$A$4,spese!N88,0)</f>
        <v>0</v>
      </c>
      <c r="C10" s="101">
        <f>IF(spese!Q88='pds (4)'!$A$4,spese!S88,0)</f>
        <v>0</v>
      </c>
      <c r="D10" s="101">
        <f>IF(spese!V88='pds (4)'!$A$4,spese!X88,0)</f>
        <v>0</v>
      </c>
      <c r="F10" s="101">
        <f>IF(spese!L88='pds (4)'!$A$4,spese!AG88,0)</f>
        <v>0</v>
      </c>
      <c r="G10" s="101">
        <f>IF(AND(spese!Q88='pds (4)'!$A$4,spese!AN88&lt;&gt;'pds (4)'!$A$4),spese!AK88,0)</f>
        <v>0</v>
      </c>
      <c r="H10" s="101">
        <f>IF(AND(spese!V88='pds (4)'!$A$4,spese!AU88&lt;&gt;'pds (4)'!$A$4),spese!AR88,0)</f>
        <v>0</v>
      </c>
      <c r="I10" s="101">
        <f>IF(spese!AN88='pds (4)'!$A$4,spese!AK88,0)</f>
        <v>0</v>
      </c>
      <c r="J10" s="101">
        <f>IF(spese!AU88='pds (4)'!$A$4,spese!AR88,0)</f>
        <v>0</v>
      </c>
    </row>
    <row r="11" spans="1:10">
      <c r="A11" t="s">
        <v>54</v>
      </c>
      <c r="B11" s="101">
        <f>IF(spese!L89='pds (4)'!$A$4,spese!N89,0)</f>
        <v>0</v>
      </c>
      <c r="C11" s="101">
        <f>IF(spese!Q89='pds (4)'!$A$4,spese!S89,0)</f>
        <v>0</v>
      </c>
      <c r="D11" s="101">
        <f>IF(spese!V89='pds (4)'!$A$4,spese!X89,0)</f>
        <v>0</v>
      </c>
      <c r="F11" s="101">
        <f>IF(spese!L89='pds (4)'!$A$4,spese!AG89,0)</f>
        <v>0</v>
      </c>
      <c r="G11" s="101">
        <f>IF(AND(spese!Q89='pds (4)'!$A$4,spese!AN89&lt;&gt;'pds (4)'!$A$4),spese!AK89,0)</f>
        <v>0</v>
      </c>
      <c r="H11" s="101">
        <f>IF(AND(spese!V89='pds (4)'!$A$4,spese!AU89&lt;&gt;'pds (4)'!$A$4),spese!AR89,0)</f>
        <v>0</v>
      </c>
      <c r="I11" s="101">
        <f>IF(spese!AN89='pds (4)'!$A$4,spese!AK89,0)</f>
        <v>0</v>
      </c>
      <c r="J11" s="101">
        <f>IF(spese!AU89='pds (4)'!$A$4,spese!AR89,0)</f>
        <v>0</v>
      </c>
    </row>
    <row r="12" spans="1:10">
      <c r="A12" t="s">
        <v>55</v>
      </c>
      <c r="B12" s="101">
        <f>IF(spese!L90='pds (4)'!$A$4,spese!N90,0)</f>
        <v>0</v>
      </c>
      <c r="C12" s="101">
        <f>IF(spese!Q90='pds (4)'!$A$4,spese!S90,0)</f>
        <v>0</v>
      </c>
      <c r="D12" s="101">
        <f>IF(spese!V90='pds (4)'!$A$4,spese!X90,0)</f>
        <v>0</v>
      </c>
      <c r="F12" s="101">
        <f>IF(spese!L90='pds (4)'!$A$4,spese!AG90,0)</f>
        <v>0</v>
      </c>
      <c r="G12" s="101">
        <f>IF(AND(spese!Q90='pds (4)'!$A$4,spese!AN90&lt;&gt;'pds (4)'!$A$4),spese!AK90,0)</f>
        <v>0</v>
      </c>
      <c r="H12" s="101">
        <f>IF(AND(spese!V90='pds (4)'!$A$4,spese!AU90&lt;&gt;'pds (4)'!$A$4),spese!AR90,0)</f>
        <v>0</v>
      </c>
      <c r="I12" s="101">
        <f>IF(spese!AN90='pds (4)'!$A$4,spese!AK90,0)</f>
        <v>0</v>
      </c>
      <c r="J12" s="101">
        <f>IF(spese!AU90='pds (4)'!$A$4,spese!AR90,0)</f>
        <v>0</v>
      </c>
    </row>
    <row r="13" spans="1:10">
      <c r="A13" t="s">
        <v>56</v>
      </c>
      <c r="B13" s="101">
        <f>IF(spese!L91='pds (4)'!$A$4,spese!N91,0)</f>
        <v>0</v>
      </c>
      <c r="C13" s="101">
        <f>IF(spese!Q91='pds (4)'!$A$4,spese!S91,0)</f>
        <v>0</v>
      </c>
      <c r="D13" s="101">
        <f>IF(spese!V91='pds (4)'!$A$4,spese!X91,0)</f>
        <v>0</v>
      </c>
      <c r="F13" s="101">
        <f>IF(spese!L91='pds (4)'!$A$4,spese!AG91,0)</f>
        <v>0</v>
      </c>
      <c r="G13" s="101">
        <f>IF(AND(spese!Q91='pds (4)'!$A$4,spese!AN91&lt;&gt;'pds (4)'!$A$4),spese!AK91,0)</f>
        <v>0</v>
      </c>
      <c r="H13" s="101">
        <f>IF(AND(spese!V91='pds (4)'!$A$4,spese!AU91&lt;&gt;'pds (4)'!$A$4),spese!AR91,0)</f>
        <v>0</v>
      </c>
      <c r="I13" s="101">
        <f>IF(spese!AN91='pds (4)'!$A$4,spese!AK91,0)</f>
        <v>0</v>
      </c>
      <c r="J13" s="101">
        <f>IF(spese!AU91='pds (4)'!$A$4,spese!AR91,0)</f>
        <v>0</v>
      </c>
    </row>
    <row r="14" spans="1:10">
      <c r="A14" t="s">
        <v>57</v>
      </c>
      <c r="B14" s="101">
        <f>IF(spese!L92='pds (4)'!$A$4,spese!N92,0)</f>
        <v>0</v>
      </c>
      <c r="C14" s="101">
        <f>IF(spese!Q92='pds (4)'!$A$4,spese!S92,0)</f>
        <v>0</v>
      </c>
      <c r="D14" s="101">
        <f>IF(spese!V92='pds (4)'!$A$4,spese!X92,0)</f>
        <v>0</v>
      </c>
      <c r="F14" s="101">
        <f>IF(spese!L92='pds (4)'!$A$4,spese!AG92,0)</f>
        <v>0</v>
      </c>
      <c r="G14" s="101">
        <f>IF(AND(spese!Q92='pds (4)'!$A$4,spese!AN92&lt;&gt;'pds (4)'!$A$4),spese!AK92,0)</f>
        <v>0</v>
      </c>
      <c r="H14" s="101">
        <f>IF(AND(spese!V92='pds (4)'!$A$4,spese!AU92&lt;&gt;'pds (4)'!$A$4),spese!AR92,0)</f>
        <v>0</v>
      </c>
      <c r="I14" s="101">
        <f>IF(spese!AN92='pds (4)'!$A$4,spese!AK92,0)</f>
        <v>0</v>
      </c>
      <c r="J14" s="101">
        <f>IF(spese!AU92='pds (4)'!$A$4,spese!AR92,0)</f>
        <v>0</v>
      </c>
    </row>
    <row r="15" spans="1:10">
      <c r="A15" t="s">
        <v>58</v>
      </c>
      <c r="B15" s="101">
        <f>IF(spese!L93='pds (4)'!$A$4,spese!N93,0)</f>
        <v>0</v>
      </c>
      <c r="C15" s="101">
        <f>IF(spese!Q93='pds (4)'!$A$4,spese!S93,0)</f>
        <v>0</v>
      </c>
      <c r="D15" s="101">
        <f>IF(spese!V93='pds (4)'!$A$4,spese!X93,0)</f>
        <v>0</v>
      </c>
      <c r="F15" s="101">
        <f>IF(spese!L93='pds (4)'!$A$4,spese!AG93,0)</f>
        <v>0</v>
      </c>
      <c r="G15" s="101">
        <f>IF(AND(spese!Q93='pds (4)'!$A$4,spese!AN93&lt;&gt;'pds (4)'!$A$4),spese!AK93,0)</f>
        <v>0</v>
      </c>
      <c r="H15" s="101">
        <f>IF(AND(spese!V93='pds (4)'!$A$4,spese!AU93&lt;&gt;'pds (4)'!$A$4),spese!AR93,0)</f>
        <v>0</v>
      </c>
      <c r="I15" s="101">
        <f>IF(spese!AN93='pds (4)'!$A$4,spese!AK93,0)</f>
        <v>0</v>
      </c>
      <c r="J15" s="101">
        <f>IF(spese!AU93='pds (4)'!$A$4,spese!AR93,0)</f>
        <v>0</v>
      </c>
    </row>
    <row r="16" spans="1:10">
      <c r="B16" s="101">
        <f>IF(spese!L94='pds (4)'!$A$4,spese!N94,0)</f>
        <v>0</v>
      </c>
      <c r="C16" s="101">
        <f>IF(spese!Q94='pds (4)'!$A$4,spese!S94,0)</f>
        <v>0</v>
      </c>
      <c r="D16" s="101">
        <f>IF(spese!V94='pds (4)'!$A$4,spese!X94,0)</f>
        <v>0</v>
      </c>
      <c r="F16" s="101">
        <f>IF(spese!L94='pds (4)'!$A$4,spese!AG94,0)</f>
        <v>0</v>
      </c>
      <c r="G16" s="101">
        <f>IF(AND(spese!Q94='pds (4)'!$A$4,spese!AN94&lt;&gt;'pds (4)'!$A$4),spese!AK94,0)</f>
        <v>0</v>
      </c>
      <c r="H16" s="101">
        <f>IF(AND(spese!V94='pds (4)'!$A$4,spese!AU94&lt;&gt;'pds (4)'!$A$4),spese!AR94,0)</f>
        <v>0</v>
      </c>
      <c r="I16" s="101">
        <f>IF(spese!AN94='pds (4)'!$A$4,spese!AK94,0)</f>
        <v>0</v>
      </c>
      <c r="J16" s="101">
        <f>IF(spese!AU94='pds (4)'!$A$4,spese!AR94,0)</f>
        <v>0</v>
      </c>
    </row>
    <row r="17" spans="2:10">
      <c r="B17" s="101">
        <f>IF(spese!L95='pds (4)'!$A$4,spese!N95,0)</f>
        <v>0</v>
      </c>
      <c r="C17" s="101">
        <f>IF(spese!Q95='pds (4)'!$A$4,spese!S95,0)</f>
        <v>0</v>
      </c>
      <c r="D17" s="101">
        <f>IF(spese!V95='pds (4)'!$A$4,spese!X95,0)</f>
        <v>0</v>
      </c>
      <c r="F17" s="101">
        <f>IF(spese!L95='pds (4)'!$A$4,spese!AG95,0)</f>
        <v>0</v>
      </c>
      <c r="G17" s="101">
        <f>IF(AND(spese!Q95='pds (4)'!$A$4,spese!AN95&lt;&gt;'pds (4)'!$A$4),spese!AK95,0)</f>
        <v>0</v>
      </c>
      <c r="H17" s="101">
        <f>IF(AND(spese!V95='pds (4)'!$A$4,spese!AU95&lt;&gt;'pds (4)'!$A$4),spese!AR95,0)</f>
        <v>0</v>
      </c>
      <c r="I17" s="101">
        <f>IF(spese!AN95='pds (4)'!$A$4,spese!AK95,0)</f>
        <v>0</v>
      </c>
      <c r="J17" s="101">
        <f>IF(spese!AU95='pds (4)'!$A$4,spese!AR95,0)</f>
        <v>0</v>
      </c>
    </row>
    <row r="18" spans="2:10">
      <c r="B18" s="101">
        <f>IF(spese!L96='pds (4)'!$A$4,spese!N96,0)</f>
        <v>0</v>
      </c>
      <c r="C18" s="101">
        <f>IF(spese!Q96='pds (4)'!$A$4,spese!S96,0)</f>
        <v>0</v>
      </c>
      <c r="D18" s="101">
        <f>IF(spese!V96='pds (4)'!$A$4,spese!X96,0)</f>
        <v>0</v>
      </c>
      <c r="F18" s="101">
        <f>IF(spese!L96='pds (4)'!$A$4,spese!AG96,0)</f>
        <v>0</v>
      </c>
      <c r="G18" s="101">
        <f>IF(AND(spese!Q96='pds (4)'!$A$4,spese!AN96&lt;&gt;'pds (4)'!$A$4),spese!AK96,0)</f>
        <v>0</v>
      </c>
      <c r="H18" s="101">
        <f>IF(AND(spese!V96='pds (4)'!$A$4,spese!AU96&lt;&gt;'pds (4)'!$A$4),spese!AR96,0)</f>
        <v>0</v>
      </c>
      <c r="I18" s="101">
        <f>IF(spese!AN96='pds (4)'!$A$4,spese!AK96,0)</f>
        <v>0</v>
      </c>
      <c r="J18" s="101">
        <f>IF(spese!AU96='pds (4)'!$A$4,spese!AR96,0)</f>
        <v>0</v>
      </c>
    </row>
    <row r="19" spans="2:10">
      <c r="B19" s="101">
        <f>IF(spese!L97='pds (4)'!$A$4,spese!N97,0)</f>
        <v>0</v>
      </c>
      <c r="C19" s="101">
        <f>IF(spese!Q97='pds (4)'!$A$4,spese!S97,0)</f>
        <v>0</v>
      </c>
      <c r="D19" s="101">
        <f>IF(spese!V97='pds (4)'!$A$4,spese!X97,0)</f>
        <v>0</v>
      </c>
      <c r="F19" s="101">
        <f>IF(spese!L97='pds (4)'!$A$4,spese!AG97,0)</f>
        <v>0</v>
      </c>
      <c r="G19" s="101">
        <f>IF(AND(spese!Q97='pds (4)'!$A$4,spese!AN97&lt;&gt;'pds (4)'!$A$4),spese!AK97,0)</f>
        <v>0</v>
      </c>
      <c r="H19" s="101">
        <f>IF(AND(spese!V97='pds (4)'!$A$4,spese!AU97&lt;&gt;'pds (4)'!$A$4),spese!AR97,0)</f>
        <v>0</v>
      </c>
      <c r="I19" s="101">
        <f>IF(spese!AN97='pds (4)'!$A$4,spese!AK97,0)</f>
        <v>0</v>
      </c>
      <c r="J19" s="101">
        <f>IF(spese!AU97='pds (4)'!$A$4,spese!AR97,0)</f>
        <v>0</v>
      </c>
    </row>
    <row r="20" spans="2:10">
      <c r="B20" s="101">
        <f>IF(spese!L98='pds (4)'!$A$4,spese!N98,0)</f>
        <v>0</v>
      </c>
      <c r="C20" s="101">
        <f>IF(spese!Q98='pds (4)'!$A$4,spese!S98,0)</f>
        <v>0</v>
      </c>
      <c r="D20" s="101">
        <f>IF(spese!V98='pds (4)'!$A$4,spese!X98,0)</f>
        <v>0</v>
      </c>
      <c r="F20" s="101">
        <f>IF(spese!L98='pds (4)'!$A$4,spese!AG98,0)</f>
        <v>0</v>
      </c>
      <c r="G20" s="101">
        <f>IF(AND(spese!Q98='pds (4)'!$A$4,spese!AN98&lt;&gt;'pds (4)'!$A$4),spese!AK98,0)</f>
        <v>0</v>
      </c>
      <c r="H20" s="101">
        <f>IF(AND(spese!V98='pds (4)'!$A$4,spese!AU98&lt;&gt;'pds (4)'!$A$4),spese!AR98,0)</f>
        <v>0</v>
      </c>
      <c r="I20" s="101">
        <f>IF(spese!AN98='pds (4)'!$A$4,spese!AK98,0)</f>
        <v>0</v>
      </c>
      <c r="J20" s="101">
        <f>IF(spese!AU98='pds (4)'!$A$4,spese!AR98,0)</f>
        <v>0</v>
      </c>
    </row>
    <row r="21" spans="2:10">
      <c r="B21" s="101">
        <f>IF(spese!L99='pds (4)'!$A$4,spese!N99,0)</f>
        <v>0</v>
      </c>
      <c r="C21" s="101">
        <f>IF(spese!Q99='pds (4)'!$A$4,spese!S99,0)</f>
        <v>0</v>
      </c>
      <c r="D21" s="101">
        <f>IF(spese!V99='pds (4)'!$A$4,spese!X99,0)</f>
        <v>0</v>
      </c>
      <c r="F21" s="101">
        <f>IF(spese!L99='pds (4)'!$A$4,spese!AG99,0)</f>
        <v>0</v>
      </c>
      <c r="G21" s="101">
        <f>IF(AND(spese!Q99='pds (4)'!$A$4,spese!AN99&lt;&gt;'pds (4)'!$A$4),spese!AK99,0)</f>
        <v>0</v>
      </c>
      <c r="H21" s="101">
        <f>IF(AND(spese!V99='pds (4)'!$A$4,spese!AU99&lt;&gt;'pds (4)'!$A$4),spese!AR99,0)</f>
        <v>0</v>
      </c>
      <c r="I21" s="101">
        <f>IF(spese!AN99='pds (4)'!$A$4,spese!AK99,0)</f>
        <v>0</v>
      </c>
      <c r="J21" s="101">
        <f>IF(spese!AU99='pds (4)'!$A$4,spese!AR99,0)</f>
        <v>0</v>
      </c>
    </row>
    <row r="22" spans="2:10">
      <c r="B22" s="101">
        <f>IF(spese!L100='pds (4)'!$A$4,spese!N100,0)</f>
        <v>0</v>
      </c>
      <c r="C22" s="101">
        <f>IF(spese!Q100='pds (4)'!$A$4,spese!S100,0)</f>
        <v>0</v>
      </c>
      <c r="D22" s="101">
        <f>IF(spese!V100='pds (4)'!$A$4,spese!X100,0)</f>
        <v>0</v>
      </c>
      <c r="F22" s="101">
        <f>IF(spese!L100='pds (4)'!$A$4,spese!AG100,0)</f>
        <v>0</v>
      </c>
      <c r="G22" s="101">
        <f>IF(AND(spese!Q100='pds (4)'!$A$4,spese!AN100&lt;&gt;'pds (4)'!$A$4),spese!AK100,0)</f>
        <v>0</v>
      </c>
      <c r="H22" s="101">
        <f>IF(AND(spese!V100='pds (4)'!$A$4,spese!AU100&lt;&gt;'pds (4)'!$A$4),spese!AR100,0)</f>
        <v>0</v>
      </c>
      <c r="I22" s="101">
        <f>IF(spese!AN100='pds (4)'!$A$4,spese!AK100,0)</f>
        <v>0</v>
      </c>
      <c r="J22" s="101">
        <f>IF(spese!AU100='pds (4)'!$A$4,spese!AR100,0)</f>
        <v>0</v>
      </c>
    </row>
    <row r="23" spans="2:10">
      <c r="B23" s="101">
        <f>IF(spese!L101='pds (4)'!$A$4,spese!N101,0)</f>
        <v>0</v>
      </c>
      <c r="C23" s="101">
        <f>IF(spese!Q101='pds (4)'!$A$4,spese!S101,0)</f>
        <v>0</v>
      </c>
      <c r="D23" s="101">
        <f>IF(spese!V101='pds (4)'!$A$4,spese!X101,0)</f>
        <v>0</v>
      </c>
      <c r="F23" s="101">
        <f>IF(spese!L101='pds (4)'!$A$4,spese!AG101,0)</f>
        <v>0</v>
      </c>
      <c r="G23" s="101">
        <f>IF(AND(spese!Q101='pds (4)'!$A$4,spese!AN101&lt;&gt;'pds (4)'!$A$4),spese!AK101,0)</f>
        <v>0</v>
      </c>
      <c r="H23" s="101">
        <f>IF(AND(spese!V101='pds (4)'!$A$4,spese!AU101&lt;&gt;'pds (4)'!$A$4),spese!AR101,0)</f>
        <v>0</v>
      </c>
      <c r="I23" s="101">
        <f>IF(spese!AN101='pds (4)'!$A$4,spese!AK101,0)</f>
        <v>0</v>
      </c>
      <c r="J23" s="101">
        <f>IF(spese!AU101='pds (4)'!$A$4,spese!AR101,0)</f>
        <v>0</v>
      </c>
    </row>
    <row r="24" spans="2:10">
      <c r="B24" s="101">
        <f>IF(spese!L102='pds (4)'!$A$4,spese!N102,0)</f>
        <v>0</v>
      </c>
      <c r="C24" s="101">
        <f>IF(spese!Q102='pds (4)'!$A$4,spese!S102,0)</f>
        <v>0</v>
      </c>
      <c r="D24" s="101">
        <f>IF(spese!V102='pds (4)'!$A$4,spese!X102,0)</f>
        <v>0</v>
      </c>
      <c r="F24" s="101">
        <f>IF(spese!L102='pds (4)'!$A$4,spese!AG102,0)</f>
        <v>0</v>
      </c>
      <c r="G24" s="101">
        <f>IF(AND(spese!Q102='pds (4)'!$A$4,spese!AN102&lt;&gt;'pds (4)'!$A$4),spese!AK102,0)</f>
        <v>0</v>
      </c>
      <c r="H24" s="101">
        <f>IF(AND(spese!V102='pds (4)'!$A$4,spese!AU102&lt;&gt;'pds (4)'!$A$4),spese!AR102,0)</f>
        <v>0</v>
      </c>
      <c r="I24" s="101">
        <f>IF(spese!AN102='pds (4)'!$A$4,spese!AK102,0)</f>
        <v>0</v>
      </c>
      <c r="J24" s="101">
        <f>IF(spese!AU102='pds (4)'!$A$4,spese!AR102,0)</f>
        <v>0</v>
      </c>
    </row>
    <row r="25" spans="2:10">
      <c r="B25" s="101">
        <f>IF(spese!L103='pds (4)'!$A$4,spese!N103,0)</f>
        <v>0</v>
      </c>
      <c r="C25" s="101">
        <f>IF(spese!Q103='pds (4)'!$A$4,spese!S103,0)</f>
        <v>0</v>
      </c>
      <c r="D25" s="101">
        <f>IF(spese!V103='pds (4)'!$A$4,spese!X103,0)</f>
        <v>0</v>
      </c>
      <c r="F25" s="101">
        <f>IF(spese!L103='pds (4)'!$A$4,spese!AG103,0)</f>
        <v>0</v>
      </c>
      <c r="G25" s="101">
        <f>IF(AND(spese!Q103='pds (4)'!$A$4,spese!AN103&lt;&gt;'pds (4)'!$A$4),spese!AK103,0)</f>
        <v>0</v>
      </c>
      <c r="H25" s="101">
        <f>IF(AND(spese!V103='pds (4)'!$A$4,spese!AU103&lt;&gt;'pds (4)'!$A$4),spese!AR103,0)</f>
        <v>0</v>
      </c>
      <c r="I25" s="101">
        <f>IF(spese!AN103='pds (4)'!$A$4,spese!AK103,0)</f>
        <v>0</v>
      </c>
      <c r="J25" s="101">
        <f>IF(spese!AU103='pds (4)'!$A$4,spese!AR103,0)</f>
        <v>0</v>
      </c>
    </row>
    <row r="26" spans="2:10">
      <c r="B26" s="101">
        <f>IF(spese!L104='pds (4)'!$A$4,spese!N104,0)</f>
        <v>0</v>
      </c>
      <c r="C26" s="101">
        <f>IF(spese!Q104='pds (4)'!$A$4,spese!S104,0)</f>
        <v>0</v>
      </c>
      <c r="D26" s="101">
        <f>IF(spese!V104='pds (4)'!$A$4,spese!X104,0)</f>
        <v>0</v>
      </c>
      <c r="F26" s="101">
        <f>IF(spese!L104='pds (4)'!$A$4,spese!AG104,0)</f>
        <v>0</v>
      </c>
      <c r="G26" s="101">
        <f>IF(AND(spese!Q104='pds (4)'!$A$4,spese!AN104&lt;&gt;'pds (4)'!$A$4),spese!AK104,0)</f>
        <v>0</v>
      </c>
      <c r="H26" s="101">
        <f>IF(AND(spese!V104='pds (4)'!$A$4,spese!AU104&lt;&gt;'pds (4)'!$A$4),spese!AR104,0)</f>
        <v>0</v>
      </c>
      <c r="I26" s="101">
        <f>IF(spese!AN104='pds (4)'!$A$4,spese!AK104,0)</f>
        <v>0</v>
      </c>
      <c r="J26" s="101">
        <f>IF(spese!AU104='pds (4)'!$A$4,spese!AR104,0)</f>
        <v>0</v>
      </c>
    </row>
    <row r="27" spans="2:10">
      <c r="B27" s="101">
        <f>IF(spese!L105='pds (4)'!$A$4,spese!N105,0)</f>
        <v>0</v>
      </c>
      <c r="C27" s="101">
        <f>IF(spese!Q105='pds (4)'!$A$4,spese!S105,0)</f>
        <v>0</v>
      </c>
      <c r="D27" s="101">
        <f>IF(spese!V105='pds (4)'!$A$4,spese!X105,0)</f>
        <v>0</v>
      </c>
      <c r="F27" s="101">
        <f>IF(spese!L105='pds (4)'!$A$4,spese!AG105,0)</f>
        <v>0</v>
      </c>
      <c r="G27" s="101">
        <f>IF(AND(spese!Q105='pds (4)'!$A$4,spese!AN105&lt;&gt;'pds (4)'!$A$4),spese!AK105,0)</f>
        <v>0</v>
      </c>
      <c r="H27" s="101">
        <f>IF(AND(spese!V105='pds (4)'!$A$4,spese!AU105&lt;&gt;'pds (4)'!$A$4),spese!AR105,0)</f>
        <v>0</v>
      </c>
      <c r="I27" s="101">
        <f>IF(spese!AN105='pds (4)'!$A$4,spese!AK105,0)</f>
        <v>0</v>
      </c>
      <c r="J27" s="101">
        <f>IF(spese!AU105='pds (4)'!$A$4,spese!AR105,0)</f>
        <v>0</v>
      </c>
    </row>
    <row r="28" spans="2:10">
      <c r="B28" s="101">
        <f>IF(spese!L106='pds (4)'!$A$4,spese!N106,0)</f>
        <v>0</v>
      </c>
      <c r="C28" s="101">
        <f>IF(spese!Q106='pds (4)'!$A$4,spese!S106,0)</f>
        <v>0</v>
      </c>
      <c r="D28" s="101">
        <f>IF(spese!V106='pds (4)'!$A$4,spese!X106,0)</f>
        <v>0</v>
      </c>
      <c r="F28" s="101">
        <f>IF(spese!L106='pds (4)'!$A$4,spese!AG106,0)</f>
        <v>0</v>
      </c>
      <c r="G28" s="101">
        <f>IF(AND(spese!Q106='pds (4)'!$A$4,spese!AN106&lt;&gt;'pds (4)'!$A$4),spese!AK106,0)</f>
        <v>0</v>
      </c>
      <c r="H28" s="101">
        <f>IF(AND(spese!V106='pds (4)'!$A$4,spese!AU106&lt;&gt;'pds (4)'!$A$4),spese!AR106,0)</f>
        <v>0</v>
      </c>
      <c r="I28" s="101">
        <f>IF(spese!AN106='pds (4)'!$A$4,spese!AK106,0)</f>
        <v>0</v>
      </c>
      <c r="J28" s="101">
        <f>IF(spese!AU106='pds (4)'!$A$4,spese!AR106,0)</f>
        <v>0</v>
      </c>
    </row>
    <row r="29" spans="2:10">
      <c r="B29" s="101">
        <f>IF(spese!L107='pds (4)'!$A$4,spese!N107,0)</f>
        <v>0</v>
      </c>
      <c r="C29" s="101">
        <f>IF(spese!Q107='pds (4)'!$A$4,spese!S107,0)</f>
        <v>0</v>
      </c>
      <c r="D29" s="101">
        <f>IF(spese!V107='pds (4)'!$A$4,spese!X107,0)</f>
        <v>0</v>
      </c>
      <c r="F29" s="101">
        <f>IF(spese!L107='pds (4)'!$A$4,spese!AG107,0)</f>
        <v>0</v>
      </c>
      <c r="G29" s="101">
        <f>IF(AND(spese!Q107='pds (4)'!$A$4,spese!AN107&lt;&gt;'pds (4)'!$A$4),spese!AK107,0)</f>
        <v>0</v>
      </c>
      <c r="H29" s="101">
        <f>IF(AND(spese!V107='pds (4)'!$A$4,spese!AU107&lt;&gt;'pds (4)'!$A$4),spese!AR107,0)</f>
        <v>0</v>
      </c>
      <c r="I29" s="101">
        <f>IF(spese!AN107='pds (4)'!$A$4,spese!AK107,0)</f>
        <v>0</v>
      </c>
      <c r="J29" s="101">
        <f>IF(spese!AU107='pds (4)'!$A$4,spese!AR107,0)</f>
        <v>0</v>
      </c>
    </row>
    <row r="30" spans="2:10">
      <c r="B30" s="101">
        <f>IF(spese!L108='pds (4)'!$A$4,spese!N108,0)</f>
        <v>0</v>
      </c>
      <c r="C30" s="101">
        <f>IF(spese!Q108='pds (4)'!$A$4,spese!S108,0)</f>
        <v>0</v>
      </c>
      <c r="D30" s="101">
        <f>IF(spese!V108='pds (4)'!$A$4,spese!X108,0)</f>
        <v>0</v>
      </c>
      <c r="F30" s="101">
        <f>IF(spese!L108='pds (4)'!$A$4,spese!AG108,0)</f>
        <v>0</v>
      </c>
      <c r="G30" s="101">
        <f>IF(AND(spese!Q108='pds (4)'!$A$4,spese!AN108&lt;&gt;'pds (4)'!$A$4),spese!AK108,0)</f>
        <v>0</v>
      </c>
      <c r="H30" s="101">
        <f>IF(AND(spese!V108='pds (4)'!$A$4,spese!AU108&lt;&gt;'pds (4)'!$A$4),spese!AR108,0)</f>
        <v>0</v>
      </c>
      <c r="I30" s="101">
        <f>IF(spese!AN108='pds (4)'!$A$4,spese!AK108,0)</f>
        <v>0</v>
      </c>
      <c r="J30" s="101">
        <f>IF(spese!AU108='pds (4)'!$A$4,spese!AR108,0)</f>
        <v>0</v>
      </c>
    </row>
    <row r="31" spans="2:10">
      <c r="B31" s="101">
        <f>IF(spese!L109='pds (4)'!$A$4,spese!N109,0)</f>
        <v>0</v>
      </c>
      <c r="C31" s="101">
        <f>IF(spese!Q109='pds (4)'!$A$4,spese!S109,0)</f>
        <v>0</v>
      </c>
      <c r="D31" s="101">
        <f>IF(spese!V109='pds (4)'!$A$4,spese!X109,0)</f>
        <v>0</v>
      </c>
      <c r="F31" s="101">
        <f>IF(spese!L109='pds (4)'!$A$4,spese!AG109,0)</f>
        <v>0</v>
      </c>
      <c r="G31" s="101">
        <f>IF(AND(spese!Q109='pds (4)'!$A$4,spese!AN109&lt;&gt;'pds (4)'!$A$4),spese!AK109,0)</f>
        <v>0</v>
      </c>
      <c r="H31" s="101">
        <f>IF(AND(spese!V109='pds (4)'!$A$4,spese!AU109&lt;&gt;'pds (4)'!$A$4),spese!AR109,0)</f>
        <v>0</v>
      </c>
      <c r="I31" s="101">
        <f>IF(spese!AN109='pds (4)'!$A$4,spese!AK109,0)</f>
        <v>0</v>
      </c>
      <c r="J31" s="101">
        <f>IF(spese!AU109='pds (4)'!$A$4,spese!AR109,0)</f>
        <v>0</v>
      </c>
    </row>
    <row r="32" spans="2:10">
      <c r="B32" s="101">
        <f>IF(spese!L110='pds (4)'!$A$4,spese!N110,0)</f>
        <v>0</v>
      </c>
      <c r="C32" s="101">
        <f>IF(spese!Q110='pds (4)'!$A$4,spese!S110,0)</f>
        <v>0</v>
      </c>
      <c r="D32" s="101">
        <f>IF(spese!V110='pds (4)'!$A$4,spese!X110,0)</f>
        <v>0</v>
      </c>
      <c r="F32" s="101">
        <f>IF(spese!L110='pds (4)'!$A$4,spese!AG110,0)</f>
        <v>0</v>
      </c>
      <c r="G32" s="101">
        <f>IF(AND(spese!Q110='pds (4)'!$A$4,spese!AN110&lt;&gt;'pds (4)'!$A$4),spese!AK110,0)</f>
        <v>0</v>
      </c>
      <c r="H32" s="101">
        <f>IF(AND(spese!V110='pds (4)'!$A$4,spese!AU110&lt;&gt;'pds (4)'!$A$4),spese!AR110,0)</f>
        <v>0</v>
      </c>
      <c r="I32" s="101">
        <f>IF(spese!AN110='pds (4)'!$A$4,spese!AK110,0)</f>
        <v>0</v>
      </c>
      <c r="J32" s="101">
        <f>IF(spese!AU110='pds (4)'!$A$4,spese!AR110,0)</f>
        <v>0</v>
      </c>
    </row>
    <row r="33" spans="2:10">
      <c r="B33" s="101">
        <f>IF(spese!L111='pds (4)'!$A$4,spese!N111,0)</f>
        <v>0</v>
      </c>
      <c r="C33" s="101">
        <f>IF(spese!Q111='pds (4)'!$A$4,spese!S111,0)</f>
        <v>0</v>
      </c>
      <c r="D33" s="101">
        <f>IF(spese!V111='pds (4)'!$A$4,spese!X111,0)</f>
        <v>0</v>
      </c>
      <c r="F33" s="101">
        <f>IF(spese!L111='pds (4)'!$A$4,spese!AG111,0)</f>
        <v>0</v>
      </c>
      <c r="G33" s="101">
        <f>IF(AND(spese!Q111='pds (4)'!$A$4,spese!AN111&lt;&gt;'pds (4)'!$A$4),spese!AK111,0)</f>
        <v>0</v>
      </c>
      <c r="H33" s="101">
        <f>IF(AND(spese!V111='pds (4)'!$A$4,spese!AU111&lt;&gt;'pds (4)'!$A$4),spese!AR111,0)</f>
        <v>0</v>
      </c>
      <c r="I33" s="101">
        <f>IF(spese!AN111='pds (4)'!$A$4,spese!AK111,0)</f>
        <v>0</v>
      </c>
      <c r="J33" s="101">
        <f>IF(spese!AU111='pds (4)'!$A$4,spese!AR111,0)</f>
        <v>0</v>
      </c>
    </row>
    <row r="34" spans="2:10">
      <c r="B34" s="101">
        <f>IF(spese!L112='pds (4)'!$A$4,spese!N112,0)</f>
        <v>0</v>
      </c>
      <c r="C34" s="101">
        <f>IF(spese!Q112='pds (4)'!$A$4,spese!S112,0)</f>
        <v>0</v>
      </c>
      <c r="D34" s="101">
        <f>IF(spese!V112='pds (4)'!$A$4,spese!X112,0)</f>
        <v>0</v>
      </c>
      <c r="F34" s="101">
        <f>IF(spese!L112='pds (4)'!$A$4,spese!AG112,0)</f>
        <v>0</v>
      </c>
      <c r="G34" s="101">
        <f>IF(AND(spese!Q112='pds (4)'!$A$4,spese!AN112&lt;&gt;'pds (4)'!$A$4),spese!AK112,0)</f>
        <v>0</v>
      </c>
      <c r="H34" s="101">
        <f>IF(AND(spese!V112='pds (4)'!$A$4,spese!AU112&lt;&gt;'pds (4)'!$A$4),spese!AR112,0)</f>
        <v>0</v>
      </c>
      <c r="I34" s="101">
        <f>IF(spese!AN112='pds (4)'!$A$4,spese!AK112,0)</f>
        <v>0</v>
      </c>
      <c r="J34" s="101">
        <f>IF(spese!AU112='pds (4)'!$A$4,spese!AR112,0)</f>
        <v>0</v>
      </c>
    </row>
    <row r="35" spans="2:10">
      <c r="B35" s="101">
        <f>IF(spese!L113='pds (4)'!$A$4,spese!N113,0)</f>
        <v>0</v>
      </c>
      <c r="C35" s="101">
        <f>IF(spese!Q113='pds (4)'!$A$4,spese!S113,0)</f>
        <v>0</v>
      </c>
      <c r="D35" s="101">
        <f>IF(spese!V113='pds (4)'!$A$4,spese!X113,0)</f>
        <v>0</v>
      </c>
      <c r="F35" s="101">
        <f>IF(spese!L113='pds (4)'!$A$4,spese!AG113,0)</f>
        <v>0</v>
      </c>
      <c r="G35" s="101">
        <f>IF(AND(spese!Q113='pds (4)'!$A$4,spese!AN113&lt;&gt;'pds (4)'!$A$4),spese!AK113,0)</f>
        <v>0</v>
      </c>
      <c r="H35" s="101">
        <f>IF(AND(spese!V113='pds (4)'!$A$4,spese!AU113&lt;&gt;'pds (4)'!$A$4),spese!AR113,0)</f>
        <v>0</v>
      </c>
      <c r="I35" s="101">
        <f>IF(spese!AN113='pds (4)'!$A$4,spese!AK113,0)</f>
        <v>0</v>
      </c>
      <c r="J35" s="101">
        <f>IF(spese!AU113='pds (4)'!$A$4,spese!AR113,0)</f>
        <v>0</v>
      </c>
    </row>
    <row r="36" spans="2:10">
      <c r="B36" s="101">
        <f>IF(spese!L114='pds (4)'!$A$4,spese!N114,0)</f>
        <v>0</v>
      </c>
      <c r="C36" s="101">
        <f>IF(spese!Q114='pds (4)'!$A$4,spese!S114,0)</f>
        <v>0</v>
      </c>
      <c r="D36" s="101">
        <f>IF(spese!V114='pds (4)'!$A$4,spese!X114,0)</f>
        <v>0</v>
      </c>
      <c r="F36" s="101">
        <f>IF(spese!L114='pds (4)'!$A$4,spese!AG114,0)</f>
        <v>0</v>
      </c>
      <c r="G36" s="101">
        <f>IF(AND(spese!Q114='pds (4)'!$A$4,spese!AN114&lt;&gt;'pds (4)'!$A$4),spese!AK114,0)</f>
        <v>0</v>
      </c>
      <c r="H36" s="101">
        <f>IF(AND(spese!V114='pds (4)'!$A$4,spese!AU114&lt;&gt;'pds (4)'!$A$4),spese!AR114,0)</f>
        <v>0</v>
      </c>
      <c r="I36" s="101">
        <f>IF(spese!AN114='pds (4)'!$A$4,spese!AK114,0)</f>
        <v>0</v>
      </c>
      <c r="J36" s="101">
        <f>IF(spese!AU114='pds (4)'!$A$4,spese!AR114,0)</f>
        <v>0</v>
      </c>
    </row>
    <row r="37" spans="2:10">
      <c r="B37" s="101">
        <f>IF(spese!L115='pds (4)'!$A$4,spese!N115,0)</f>
        <v>0</v>
      </c>
      <c r="C37" s="101">
        <f>IF(spese!Q115='pds (4)'!$A$4,spese!S115,0)</f>
        <v>0</v>
      </c>
      <c r="D37" s="101">
        <f>IF(spese!V115='pds (4)'!$A$4,spese!X115,0)</f>
        <v>0</v>
      </c>
      <c r="F37" s="101">
        <f>IF(spese!L115='pds (4)'!$A$4,spese!AG115,0)</f>
        <v>0</v>
      </c>
      <c r="G37" s="101">
        <f>IF(AND(spese!Q115='pds (4)'!$A$4,spese!AN115&lt;&gt;'pds (4)'!$A$4),spese!AK115,0)</f>
        <v>0</v>
      </c>
      <c r="H37" s="101">
        <f>IF(AND(spese!V115='pds (4)'!$A$4,spese!AU115&lt;&gt;'pds (4)'!$A$4),spese!AR115,0)</f>
        <v>0</v>
      </c>
      <c r="I37" s="101">
        <f>IF(spese!AN115='pds (4)'!$A$4,spese!AK115,0)</f>
        <v>0</v>
      </c>
      <c r="J37" s="101">
        <f>IF(spese!AU115='pds (4)'!$A$4,spese!AR115,0)</f>
        <v>0</v>
      </c>
    </row>
    <row r="38" spans="2:10">
      <c r="B38" s="101">
        <f>IF(spese!L116='pds (4)'!$A$4,spese!N116,0)</f>
        <v>0</v>
      </c>
      <c r="C38" s="101">
        <f>IF(spese!Q116='pds (4)'!$A$4,spese!S116,0)</f>
        <v>0</v>
      </c>
      <c r="D38" s="101">
        <f>IF(spese!V116='pds (4)'!$A$4,spese!X116,0)</f>
        <v>0</v>
      </c>
      <c r="F38" s="101">
        <f>IF(spese!L116='pds (4)'!$A$4,spese!AG116,0)</f>
        <v>0</v>
      </c>
      <c r="G38" s="101">
        <f>IF(AND(spese!Q116='pds (4)'!$A$4,spese!AN116&lt;&gt;'pds (4)'!$A$4),spese!AK116,0)</f>
        <v>0</v>
      </c>
      <c r="H38" s="101">
        <f>IF(AND(spese!V116='pds (4)'!$A$4,spese!AU116&lt;&gt;'pds (4)'!$A$4),spese!AR116,0)</f>
        <v>0</v>
      </c>
      <c r="I38" s="101">
        <f>IF(spese!AN116='pds (4)'!$A$4,spese!AK116,0)</f>
        <v>0</v>
      </c>
      <c r="J38" s="101">
        <f>IF(spese!AU116='pds (4)'!$A$4,spese!AR116,0)</f>
        <v>0</v>
      </c>
    </row>
    <row r="39" spans="2:10">
      <c r="B39" s="101">
        <f>IF(spese!L117='pds (4)'!$A$4,spese!N117,0)</f>
        <v>0</v>
      </c>
      <c r="C39" s="101">
        <f>IF(spese!Q117='pds (4)'!$A$4,spese!S117,0)</f>
        <v>0</v>
      </c>
      <c r="D39" s="101">
        <f>IF(spese!V117='pds (4)'!$A$4,spese!X117,0)</f>
        <v>0</v>
      </c>
      <c r="F39" s="101">
        <f>IF(spese!L117='pds (4)'!$A$4,spese!AG117,0)</f>
        <v>0</v>
      </c>
      <c r="G39" s="101">
        <f>IF(AND(spese!Q117='pds (4)'!$A$4,spese!AN117&lt;&gt;'pds (4)'!$A$4),spese!AK117,0)</f>
        <v>0</v>
      </c>
      <c r="H39" s="101">
        <f>IF(AND(spese!V117='pds (4)'!$A$4,spese!AU117&lt;&gt;'pds (4)'!$A$4),spese!AR117,0)</f>
        <v>0</v>
      </c>
      <c r="I39" s="101">
        <f>IF(spese!AN117='pds (4)'!$A$4,spese!AK117,0)</f>
        <v>0</v>
      </c>
      <c r="J39" s="101">
        <f>IF(spese!AU117='pds (4)'!$A$4,spese!AR117,0)</f>
        <v>0</v>
      </c>
    </row>
  </sheetData>
  <pageMargins left="0.7" right="0.7" top="0.75" bottom="0.75" header="0.3" footer="0.3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4" workbookViewId="0">
      <selection activeCell="B27" sqref="B27:J39"/>
    </sheetView>
  </sheetViews>
  <sheetFormatPr defaultRowHeight="12.75"/>
  <cols>
    <col min="1" max="1" width="25.85546875" customWidth="1"/>
    <col min="2" max="2" width="11.28515625" customWidth="1"/>
  </cols>
  <sheetData>
    <row r="1" spans="1:10">
      <c r="A1" t="s">
        <v>44</v>
      </c>
      <c r="B1" t="s">
        <v>44</v>
      </c>
    </row>
    <row r="2" spans="1:10">
      <c r="A2" t="s">
        <v>45</v>
      </c>
      <c r="B2">
        <f>IF(spese!L72='pds (5)'!$A$5,spese!N72,0)</f>
        <v>0</v>
      </c>
      <c r="C2">
        <f>IF(spese!Q72='pds (5)'!$A$5,spese!S72,0)</f>
        <v>0</v>
      </c>
      <c r="D2">
        <f>IF(spese!V72='pds (5)'!$A$5,spese!X72,0)</f>
        <v>0</v>
      </c>
      <c r="F2">
        <f>IF(spese!L72='pds (5)'!$A$5,spese!AG72,0)</f>
        <v>0</v>
      </c>
      <c r="G2" s="102">
        <f>IF(AND(spese!Q72='pds (5)'!$A$5,spese!AN80&lt;&gt;'pds (5)'!$A$5),spese!AK72,0)</f>
        <v>0</v>
      </c>
      <c r="H2" s="102">
        <f>IF(AND(spese!V72='pds (5)'!$A$5,spese!AU80&lt;&gt;'pds (5)'!$A$5),spese!AR72,0)</f>
        <v>0</v>
      </c>
      <c r="I2" s="102">
        <f>IF(spese!AN72='pds (5)'!$A$5,spese!AK72,0)</f>
        <v>0</v>
      </c>
      <c r="J2" s="102">
        <f>IF(spese!AU72='pds (5)'!$A$5,spese!AR72,0)</f>
        <v>0</v>
      </c>
    </row>
    <row r="3" spans="1:10">
      <c r="A3" t="s">
        <v>46</v>
      </c>
      <c r="B3">
        <f>IF(spese!L73='pds (5)'!$A$5,spese!N73,0)</f>
        <v>0</v>
      </c>
      <c r="C3">
        <f>IF(spese!Q73='pds (5)'!$A$5,spese!S73,0)</f>
        <v>0</v>
      </c>
      <c r="D3">
        <f>IF(spese!V73='pds (5)'!$A$5,spese!X73,0)</f>
        <v>0</v>
      </c>
      <c r="F3">
        <f>IF(spese!L73='pds (5)'!$A$5,spese!AG73,0)</f>
        <v>0</v>
      </c>
      <c r="G3" s="102">
        <f>IF(AND(spese!Q73='pds (5)'!$A$5,spese!AN81&lt;&gt;'pds (5)'!$A$5),spese!AK73,0)</f>
        <v>0</v>
      </c>
      <c r="H3" s="102">
        <f>IF(AND(spese!V73='pds (5)'!$A$5,spese!AU81&lt;&gt;'pds (5)'!$A$5),spese!AR73,0)</f>
        <v>0</v>
      </c>
      <c r="I3" s="102">
        <f>IF(spese!AN73='pds (5)'!$A$5,spese!AK73,0)</f>
        <v>0</v>
      </c>
      <c r="J3" s="102">
        <f>IF(spese!AU73='pds (5)'!$A$5,spese!AR73,0)</f>
        <v>0</v>
      </c>
    </row>
    <row r="4" spans="1:10">
      <c r="A4" t="s">
        <v>47</v>
      </c>
      <c r="B4">
        <f>IF(spese!L74='pds (5)'!$A$5,spese!N74,0)</f>
        <v>0</v>
      </c>
      <c r="C4">
        <f>IF(spese!Q74='pds (5)'!$A$5,spese!S74,0)</f>
        <v>0</v>
      </c>
      <c r="D4">
        <f>IF(spese!V74='pds (5)'!$A$5,spese!X74,0)</f>
        <v>0</v>
      </c>
      <c r="F4">
        <f>IF(spese!L74='pds (5)'!$A$5,spese!AG74,0)</f>
        <v>0</v>
      </c>
      <c r="G4" s="102">
        <f>IF(AND(spese!Q74='pds (5)'!$A$5,spese!AN82&lt;&gt;'pds (5)'!$A$5),spese!AK74,0)</f>
        <v>0</v>
      </c>
      <c r="H4" s="102">
        <f>IF(AND(spese!V74='pds (5)'!$A$5,spese!AU82&lt;&gt;'pds (5)'!$A$5),spese!AR74,0)</f>
        <v>0</v>
      </c>
      <c r="I4" s="102">
        <f>IF(spese!AN74='pds (5)'!$A$5,spese!AK74,0)</f>
        <v>0</v>
      </c>
      <c r="J4" s="102">
        <f>IF(spese!AU74='pds (5)'!$A$5,spese!AR74,0)</f>
        <v>0</v>
      </c>
    </row>
    <row r="5" spans="1:10">
      <c r="A5" t="s">
        <v>48</v>
      </c>
      <c r="B5">
        <f>IF(spese!L75='pds (5)'!$A$5,spese!N75,0)</f>
        <v>0</v>
      </c>
      <c r="C5">
        <f>IF(spese!Q75='pds (5)'!$A$5,spese!S75,0)</f>
        <v>0</v>
      </c>
      <c r="D5">
        <f>IF(spese!V75='pds (5)'!$A$5,spese!X75,0)</f>
        <v>0</v>
      </c>
      <c r="F5">
        <f>IF(spese!L75='pds (5)'!$A$5,spese!AG75,0)</f>
        <v>0</v>
      </c>
      <c r="G5" s="102">
        <f>IF(AND(spese!Q75='pds (5)'!$A$5,spese!AN83&lt;&gt;'pds (5)'!$A$5),spese!AK75,0)</f>
        <v>0</v>
      </c>
      <c r="H5" s="102">
        <f>IF(AND(spese!V75='pds (5)'!$A$5,spese!AU83&lt;&gt;'pds (5)'!$A$5),spese!AR75,0)</f>
        <v>0</v>
      </c>
      <c r="I5" s="102">
        <f>IF(spese!AN75='pds (5)'!$A$5,spese!AK75,0)</f>
        <v>0</v>
      </c>
      <c r="J5" s="102">
        <f>IF(spese!AU75='pds (5)'!$A$5,spese!AR75,0)</f>
        <v>0</v>
      </c>
    </row>
    <row r="6" spans="1:10">
      <c r="A6" t="s">
        <v>49</v>
      </c>
      <c r="B6">
        <f>IF(spese!L76='pds (5)'!$A$5,spese!N76,0)</f>
        <v>0</v>
      </c>
      <c r="C6">
        <f>IF(spese!Q76='pds (5)'!$A$5,spese!S76,0)</f>
        <v>0</v>
      </c>
      <c r="D6">
        <f>IF(spese!V76='pds (5)'!$A$5,spese!X76,0)</f>
        <v>0</v>
      </c>
      <c r="F6">
        <f>IF(spese!L76='pds (5)'!$A$5,spese!AG76,0)</f>
        <v>0</v>
      </c>
      <c r="G6" s="102">
        <f>IF(AND(spese!Q76='pds (5)'!$A$5,spese!AN84&lt;&gt;'pds (5)'!$A$5),spese!AK76,0)</f>
        <v>0</v>
      </c>
      <c r="H6" s="102">
        <f>IF(AND(spese!V76='pds (5)'!$A$5,spese!AU84&lt;&gt;'pds (5)'!$A$5),spese!AR76,0)</f>
        <v>0</v>
      </c>
      <c r="I6" s="102">
        <f>IF(spese!AN76='pds (5)'!$A$5,spese!AK76,0)</f>
        <v>0</v>
      </c>
      <c r="J6" s="102">
        <f>IF(spese!AU76='pds (5)'!$A$5,spese!AR76,0)</f>
        <v>0</v>
      </c>
    </row>
    <row r="7" spans="1:10">
      <c r="A7" t="s">
        <v>50</v>
      </c>
      <c r="B7">
        <f>IF(spese!L77='pds (5)'!$A$5,spese!N77,0)</f>
        <v>0</v>
      </c>
      <c r="C7">
        <f>IF(spese!Q77='pds (5)'!$A$5,spese!S77,0)</f>
        <v>0</v>
      </c>
      <c r="D7">
        <f>IF(spese!V77='pds (5)'!$A$5,spese!X77,0)</f>
        <v>0</v>
      </c>
      <c r="F7">
        <f>IF(spese!L77='pds (5)'!$A$5,spese!AG77,0)</f>
        <v>0</v>
      </c>
      <c r="G7" s="102">
        <f>IF(AND(spese!Q77='pds (5)'!$A$5,spese!AN85&lt;&gt;'pds (5)'!$A$5),spese!AK77,0)</f>
        <v>0</v>
      </c>
      <c r="H7" s="102">
        <f>IF(AND(spese!V77='pds (5)'!$A$5,spese!AU85&lt;&gt;'pds (5)'!$A$5),spese!AR77,0)</f>
        <v>0</v>
      </c>
      <c r="I7" s="102">
        <f>IF(spese!AN77='pds (5)'!$A$5,spese!AK77,0)</f>
        <v>0</v>
      </c>
      <c r="J7" s="102">
        <f>IF(spese!AU77='pds (5)'!$A$5,spese!AR77,0)</f>
        <v>0</v>
      </c>
    </row>
    <row r="8" spans="1:10">
      <c r="A8" t="s">
        <v>51</v>
      </c>
      <c r="B8" s="101">
        <f>IF(spese!L86='pds (5)'!$A$5,spese!N86,0)</f>
        <v>0</v>
      </c>
      <c r="C8" s="101">
        <f>IF(spese!Q86='pds (5)'!$A$5,spese!S86,0)</f>
        <v>0</v>
      </c>
      <c r="D8" s="101">
        <f>IF(spese!V86='pds (5)'!$A$5,spese!X86,0)</f>
        <v>0</v>
      </c>
      <c r="F8" s="101">
        <f>IF(spese!L86='pds (5)'!$A$5,spese!AG86,0)</f>
        <v>0</v>
      </c>
      <c r="G8" s="101">
        <f>IF(AND(spese!Q86='pds (5)'!$A$5,spese!AN86&lt;&gt;'pds (5)'!$A$5),spese!AK86,0)</f>
        <v>0</v>
      </c>
      <c r="H8" s="101">
        <f>IF(AND(spese!V86='pds (5)'!$A$5,spese!AU86&lt;&gt;'pds (5)'!$A$5),spese!AR86,0)</f>
        <v>0</v>
      </c>
      <c r="I8" s="101">
        <f>IF(spese!AN86='pds (5)'!$A$5,spese!AK86,0)</f>
        <v>0</v>
      </c>
      <c r="J8" s="101">
        <f>IF(spese!AU86='pds (5)'!$A$5,spese!AR86,0)</f>
        <v>0</v>
      </c>
    </row>
    <row r="9" spans="1:10">
      <c r="A9" t="s">
        <v>52</v>
      </c>
      <c r="B9" s="101">
        <f>IF(spese!L87='pds (5)'!$A$5,spese!N87,0)</f>
        <v>0</v>
      </c>
      <c r="C9" s="101">
        <f>IF(spese!Q87='pds (5)'!$A$5,spese!S87,0)</f>
        <v>0</v>
      </c>
      <c r="D9" s="101">
        <f>IF(spese!V87='pds (5)'!$A$5,spese!X87,0)</f>
        <v>0</v>
      </c>
      <c r="F9" s="101">
        <f>IF(spese!L87='pds (5)'!$A$5,spese!AG87,0)</f>
        <v>0</v>
      </c>
      <c r="G9" s="101">
        <f>IF(AND(spese!Q87='pds (5)'!$A$5,spese!AN87&lt;&gt;'pds (5)'!$A$5),spese!AK87,0)</f>
        <v>0</v>
      </c>
      <c r="H9" s="101">
        <f>IF(AND(spese!V87='pds (5)'!$A$5,spese!AU87&lt;&gt;'pds (5)'!$A$5),spese!AR87,0)</f>
        <v>0</v>
      </c>
      <c r="I9" s="101">
        <f>IF(spese!AN87='pds (5)'!$A$5,spese!AK87,0)</f>
        <v>0</v>
      </c>
      <c r="J9" s="101">
        <f>IF(spese!AU87='pds (5)'!$A$5,spese!AR87,0)</f>
        <v>0</v>
      </c>
    </row>
    <row r="10" spans="1:10">
      <c r="A10" t="s">
        <v>53</v>
      </c>
      <c r="B10" s="101">
        <f>IF(spese!L88='pds (5)'!$A$5,spese!N88,0)</f>
        <v>0</v>
      </c>
      <c r="C10" s="101">
        <f>IF(spese!Q88='pds (5)'!$A$5,spese!S88,0)</f>
        <v>0</v>
      </c>
      <c r="D10" s="101">
        <f>IF(spese!V88='pds (5)'!$A$5,spese!X88,0)</f>
        <v>0</v>
      </c>
      <c r="F10" s="101">
        <f>IF(spese!L88='pds (5)'!$A$5,spese!AG88,0)</f>
        <v>0</v>
      </c>
      <c r="G10" s="101">
        <f>IF(AND(spese!Q88='pds (5)'!$A$5,spese!AN88&lt;&gt;'pds (5)'!$A$5),spese!AK88,0)</f>
        <v>0</v>
      </c>
      <c r="H10" s="101">
        <f>IF(AND(spese!V88='pds (5)'!$A$5,spese!AU88&lt;&gt;'pds (5)'!$A$5),spese!AR88,0)</f>
        <v>0</v>
      </c>
      <c r="I10" s="101">
        <f>IF(spese!AN88='pds (5)'!$A$5,spese!AK88,0)</f>
        <v>0</v>
      </c>
      <c r="J10" s="101">
        <f>IF(spese!AU88='pds (5)'!$A$5,spese!AR88,0)</f>
        <v>0</v>
      </c>
    </row>
    <row r="11" spans="1:10">
      <c r="A11" t="s">
        <v>54</v>
      </c>
      <c r="B11" s="101">
        <f>IF(spese!L89='pds (5)'!$A$5,spese!N89,0)</f>
        <v>0</v>
      </c>
      <c r="C11" s="101">
        <f>IF(spese!Q89='pds (5)'!$A$5,spese!S89,0)</f>
        <v>0</v>
      </c>
      <c r="D11" s="101">
        <f>IF(spese!V89='pds (5)'!$A$5,spese!X89,0)</f>
        <v>0</v>
      </c>
      <c r="F11" s="101">
        <f>IF(spese!L89='pds (5)'!$A$5,spese!AG89,0)</f>
        <v>0</v>
      </c>
      <c r="G11" s="101">
        <f>IF(AND(spese!Q89='pds (5)'!$A$5,spese!AN89&lt;&gt;'pds (5)'!$A$5),spese!AK89,0)</f>
        <v>0</v>
      </c>
      <c r="H11" s="101">
        <f>IF(AND(spese!V89='pds (5)'!$A$5,spese!AU89&lt;&gt;'pds (5)'!$A$5),spese!AR89,0)</f>
        <v>0</v>
      </c>
      <c r="I11" s="101">
        <f>IF(spese!AN89='pds (5)'!$A$5,spese!AK89,0)</f>
        <v>0</v>
      </c>
      <c r="J11" s="101">
        <f>IF(spese!AU89='pds (5)'!$A$5,spese!AR89,0)</f>
        <v>0</v>
      </c>
    </row>
    <row r="12" spans="1:10">
      <c r="A12" t="s">
        <v>55</v>
      </c>
      <c r="B12" s="101">
        <f>IF(spese!L90='pds (5)'!$A$5,spese!N90,0)</f>
        <v>0</v>
      </c>
      <c r="C12" s="101">
        <f>IF(spese!Q90='pds (5)'!$A$5,spese!S90,0)</f>
        <v>0</v>
      </c>
      <c r="D12" s="101">
        <f>IF(spese!V90='pds (5)'!$A$5,spese!X90,0)</f>
        <v>0</v>
      </c>
      <c r="F12" s="101">
        <f>IF(spese!L90='pds (5)'!$A$5,spese!AG90,0)</f>
        <v>0</v>
      </c>
      <c r="G12" s="101">
        <f>IF(AND(spese!Q90='pds (5)'!$A$5,spese!AN90&lt;&gt;'pds (5)'!$A$5),spese!AK90,0)</f>
        <v>0</v>
      </c>
      <c r="H12" s="101">
        <f>IF(AND(spese!V90='pds (5)'!$A$5,spese!AU90&lt;&gt;'pds (5)'!$A$5),spese!AR90,0)</f>
        <v>0</v>
      </c>
      <c r="I12" s="101">
        <f>IF(spese!AN90='pds (5)'!$A$5,spese!AK90,0)</f>
        <v>0</v>
      </c>
      <c r="J12" s="101">
        <f>IF(spese!AU90='pds (5)'!$A$5,spese!AR90,0)</f>
        <v>0</v>
      </c>
    </row>
    <row r="13" spans="1:10">
      <c r="A13" t="s">
        <v>56</v>
      </c>
      <c r="B13" s="101">
        <f>IF(spese!L91='pds (5)'!$A$5,spese!N91,0)</f>
        <v>0</v>
      </c>
      <c r="C13" s="101">
        <f>IF(spese!Q91='pds (5)'!$A$5,spese!S91,0)</f>
        <v>0</v>
      </c>
      <c r="D13" s="101">
        <f>IF(spese!V91='pds (5)'!$A$5,spese!X91,0)</f>
        <v>0</v>
      </c>
      <c r="F13" s="101">
        <f>IF(spese!L91='pds (5)'!$A$5,spese!AG91,0)</f>
        <v>0</v>
      </c>
      <c r="G13" s="101">
        <f>IF(AND(spese!Q91='pds (5)'!$A$5,spese!AN91&lt;&gt;'pds (5)'!$A$5),spese!AK91,0)</f>
        <v>0</v>
      </c>
      <c r="H13" s="101">
        <f>IF(AND(spese!V91='pds (5)'!$A$5,spese!AU91&lt;&gt;'pds (5)'!$A$5),spese!AR91,0)</f>
        <v>0</v>
      </c>
      <c r="I13" s="101">
        <f>IF(spese!AN91='pds (5)'!$A$5,spese!AK91,0)</f>
        <v>0</v>
      </c>
      <c r="J13" s="101">
        <f>IF(spese!AU91='pds (5)'!$A$5,spese!AR91,0)</f>
        <v>0</v>
      </c>
    </row>
    <row r="14" spans="1:10">
      <c r="A14" t="s">
        <v>57</v>
      </c>
      <c r="B14" s="101">
        <f>IF(spese!L92='pds (5)'!$A$5,spese!N92,0)</f>
        <v>0</v>
      </c>
      <c r="C14" s="101">
        <f>IF(spese!Q92='pds (5)'!$A$5,spese!S92,0)</f>
        <v>0</v>
      </c>
      <c r="D14" s="101">
        <f>IF(spese!V92='pds (5)'!$A$5,spese!X92,0)</f>
        <v>0</v>
      </c>
      <c r="F14" s="101">
        <f>IF(spese!L92='pds (5)'!$A$5,spese!AG92,0)</f>
        <v>0</v>
      </c>
      <c r="G14" s="101">
        <f>IF(AND(spese!Q92='pds (5)'!$A$5,spese!AN92&lt;&gt;'pds (5)'!$A$5),spese!AK92,0)</f>
        <v>0</v>
      </c>
      <c r="H14" s="101">
        <f>IF(AND(spese!V92='pds (5)'!$A$5,spese!AU92&lt;&gt;'pds (5)'!$A$5),spese!AR92,0)</f>
        <v>0</v>
      </c>
      <c r="I14" s="101">
        <f>IF(spese!AN92='pds (5)'!$A$5,spese!AK92,0)</f>
        <v>0</v>
      </c>
      <c r="J14" s="101">
        <f>IF(spese!AU92='pds (5)'!$A$5,spese!AR92,0)</f>
        <v>0</v>
      </c>
    </row>
    <row r="15" spans="1:10">
      <c r="A15" t="s">
        <v>58</v>
      </c>
      <c r="B15" s="101">
        <f>IF(spese!L93='pds (5)'!$A$5,spese!N93,0)</f>
        <v>0</v>
      </c>
      <c r="C15" s="101">
        <f>IF(spese!Q93='pds (5)'!$A$5,spese!S93,0)</f>
        <v>0</v>
      </c>
      <c r="D15" s="101">
        <f>IF(spese!V93='pds (5)'!$A$5,spese!X93,0)</f>
        <v>0</v>
      </c>
      <c r="F15" s="101">
        <f>IF(spese!L93='pds (5)'!$A$5,spese!AG93,0)</f>
        <v>0</v>
      </c>
      <c r="G15" s="101">
        <f>IF(AND(spese!Q93='pds (5)'!$A$5,spese!AN93&lt;&gt;'pds (5)'!$A$5),spese!AK93,0)</f>
        <v>0</v>
      </c>
      <c r="H15" s="101">
        <f>IF(AND(spese!V93='pds (5)'!$A$5,spese!AU93&lt;&gt;'pds (5)'!$A$5),spese!AR93,0)</f>
        <v>0</v>
      </c>
      <c r="I15" s="101">
        <f>IF(spese!AN93='pds (5)'!$A$5,spese!AK93,0)</f>
        <v>0</v>
      </c>
      <c r="J15" s="101">
        <f>IF(spese!AU93='pds (5)'!$A$5,spese!AR93,0)</f>
        <v>0</v>
      </c>
    </row>
    <row r="16" spans="1:10">
      <c r="B16" s="101">
        <f>IF(spese!L94='pds (5)'!$A$5,spese!N94,0)</f>
        <v>0</v>
      </c>
      <c r="C16" s="101">
        <f>IF(spese!Q94='pds (5)'!$A$5,spese!S94,0)</f>
        <v>0</v>
      </c>
      <c r="D16" s="101">
        <f>IF(spese!V94='pds (5)'!$A$5,spese!X94,0)</f>
        <v>0</v>
      </c>
      <c r="F16" s="101">
        <f>IF(spese!L94='pds (5)'!$A$5,spese!AG94,0)</f>
        <v>0</v>
      </c>
      <c r="G16" s="101">
        <f>IF(AND(spese!Q94='pds (5)'!$A$5,spese!AN94&lt;&gt;'pds (5)'!$A$5),spese!AK94,0)</f>
        <v>0</v>
      </c>
      <c r="H16" s="101">
        <f>IF(AND(spese!V94='pds (5)'!$A$5,spese!AU94&lt;&gt;'pds (5)'!$A$5),spese!AR94,0)</f>
        <v>0</v>
      </c>
      <c r="I16" s="101">
        <f>IF(spese!AN94='pds (5)'!$A$5,spese!AK94,0)</f>
        <v>0</v>
      </c>
      <c r="J16" s="101">
        <f>IF(spese!AU94='pds (5)'!$A$5,spese!AR94,0)</f>
        <v>0</v>
      </c>
    </row>
    <row r="17" spans="2:10">
      <c r="B17" s="101">
        <f>IF(spese!L95='pds (5)'!$A$5,spese!N95,0)</f>
        <v>0</v>
      </c>
      <c r="C17" s="101">
        <f>IF(spese!Q95='pds (5)'!$A$5,spese!S95,0)</f>
        <v>0</v>
      </c>
      <c r="D17" s="101">
        <f>IF(spese!V95='pds (5)'!$A$5,spese!X95,0)</f>
        <v>0</v>
      </c>
      <c r="F17" s="101">
        <f>IF(spese!L95='pds (5)'!$A$5,spese!AG95,0)</f>
        <v>0</v>
      </c>
      <c r="G17" s="101">
        <f>IF(AND(spese!Q95='pds (5)'!$A$5,spese!AN95&lt;&gt;'pds (5)'!$A$5),spese!AK95,0)</f>
        <v>0</v>
      </c>
      <c r="H17" s="101">
        <f>IF(AND(spese!V95='pds (5)'!$A$5,spese!AU95&lt;&gt;'pds (5)'!$A$5),spese!AR95,0)</f>
        <v>0</v>
      </c>
      <c r="I17" s="101">
        <f>IF(spese!AN95='pds (5)'!$A$5,spese!AK95,0)</f>
        <v>0</v>
      </c>
      <c r="J17" s="101">
        <f>IF(spese!AU95='pds (5)'!$A$5,spese!AR95,0)</f>
        <v>0</v>
      </c>
    </row>
    <row r="18" spans="2:10">
      <c r="B18" s="101">
        <f>IF(spese!L96='pds (5)'!$A$5,spese!N96,0)</f>
        <v>0</v>
      </c>
      <c r="C18" s="101">
        <f>IF(spese!Q96='pds (5)'!$A$5,spese!S96,0)</f>
        <v>0</v>
      </c>
      <c r="D18" s="101">
        <f>IF(spese!V96='pds (5)'!$A$5,spese!X96,0)</f>
        <v>0</v>
      </c>
      <c r="F18" s="101">
        <f>IF(spese!L96='pds (5)'!$A$5,spese!AG96,0)</f>
        <v>0</v>
      </c>
      <c r="G18" s="101">
        <f>IF(AND(spese!Q96='pds (5)'!$A$5,spese!AN96&lt;&gt;'pds (5)'!$A$5),spese!AK96,0)</f>
        <v>0</v>
      </c>
      <c r="H18" s="101">
        <f>IF(AND(spese!V96='pds (5)'!$A$5,spese!AU96&lt;&gt;'pds (5)'!$A$5),spese!AR96,0)</f>
        <v>0</v>
      </c>
      <c r="I18" s="101">
        <f>IF(spese!AN96='pds (5)'!$A$5,spese!AK96,0)</f>
        <v>0</v>
      </c>
      <c r="J18" s="101">
        <f>IF(spese!AU96='pds (5)'!$A$5,spese!AR96,0)</f>
        <v>0</v>
      </c>
    </row>
    <row r="19" spans="2:10">
      <c r="B19" s="101">
        <f>IF(spese!L97='pds (5)'!$A$5,spese!N97,0)</f>
        <v>0</v>
      </c>
      <c r="C19" s="101">
        <f>IF(spese!Q97='pds (5)'!$A$5,spese!S97,0)</f>
        <v>0</v>
      </c>
      <c r="D19" s="101">
        <f>IF(spese!V97='pds (5)'!$A$5,spese!X97,0)</f>
        <v>0</v>
      </c>
      <c r="F19" s="101">
        <f>IF(spese!L97='pds (5)'!$A$5,spese!AG97,0)</f>
        <v>0</v>
      </c>
      <c r="G19" s="101">
        <f>IF(AND(spese!Q97='pds (5)'!$A$5,spese!AN97&lt;&gt;'pds (5)'!$A$5),spese!AK97,0)</f>
        <v>0</v>
      </c>
      <c r="H19" s="101">
        <f>IF(AND(spese!V97='pds (5)'!$A$5,spese!AU97&lt;&gt;'pds (5)'!$A$5),spese!AR97,0)</f>
        <v>0</v>
      </c>
      <c r="I19" s="101">
        <f>IF(spese!AN97='pds (5)'!$A$5,spese!AK97,0)</f>
        <v>0</v>
      </c>
      <c r="J19" s="101">
        <f>IF(spese!AU97='pds (5)'!$A$5,spese!AR97,0)</f>
        <v>0</v>
      </c>
    </row>
    <row r="20" spans="2:10">
      <c r="B20" s="101">
        <f>IF(spese!L98='pds (5)'!$A$5,spese!N98,0)</f>
        <v>0</v>
      </c>
      <c r="C20" s="101">
        <f>IF(spese!Q98='pds (5)'!$A$5,spese!S98,0)</f>
        <v>0</v>
      </c>
      <c r="D20" s="101">
        <f>IF(spese!V98='pds (5)'!$A$5,spese!X98,0)</f>
        <v>0</v>
      </c>
      <c r="F20" s="101">
        <f>IF(spese!L98='pds (5)'!$A$5,spese!AG98,0)</f>
        <v>0</v>
      </c>
      <c r="G20" s="101">
        <f>IF(AND(spese!Q98='pds (5)'!$A$5,spese!AN98&lt;&gt;'pds (5)'!$A$5),spese!AK98,0)</f>
        <v>0</v>
      </c>
      <c r="H20" s="101">
        <f>IF(AND(spese!V98='pds (5)'!$A$5,spese!AU98&lt;&gt;'pds (5)'!$A$5),spese!AR98,0)</f>
        <v>0</v>
      </c>
      <c r="I20" s="101">
        <f>IF(spese!AN98='pds (5)'!$A$5,spese!AK98,0)</f>
        <v>0</v>
      </c>
      <c r="J20" s="101">
        <f>IF(spese!AU98='pds (5)'!$A$5,spese!AR98,0)</f>
        <v>0</v>
      </c>
    </row>
    <row r="21" spans="2:10">
      <c r="B21" s="101">
        <f>IF(spese!L99='pds (5)'!$A$5,spese!N99,0)</f>
        <v>0</v>
      </c>
      <c r="C21" s="101">
        <f>IF(spese!Q99='pds (5)'!$A$5,spese!S99,0)</f>
        <v>0</v>
      </c>
      <c r="D21" s="101">
        <f>IF(spese!V99='pds (5)'!$A$5,spese!X99,0)</f>
        <v>0</v>
      </c>
      <c r="F21" s="101">
        <f>IF(spese!L99='pds (5)'!$A$5,spese!AG99,0)</f>
        <v>0</v>
      </c>
      <c r="G21" s="101">
        <f>IF(AND(spese!Q99='pds (5)'!$A$5,spese!AN99&lt;&gt;'pds (5)'!$A$5),spese!AK99,0)</f>
        <v>0</v>
      </c>
      <c r="H21" s="101">
        <f>IF(AND(spese!V99='pds (5)'!$A$5,spese!AU99&lt;&gt;'pds (5)'!$A$5),spese!AR99,0)</f>
        <v>0</v>
      </c>
      <c r="I21" s="101">
        <f>IF(spese!AN99='pds (5)'!$A$5,spese!AK99,0)</f>
        <v>0</v>
      </c>
      <c r="J21" s="101">
        <f>IF(spese!AU99='pds (5)'!$A$5,spese!AR99,0)</f>
        <v>0</v>
      </c>
    </row>
    <row r="22" spans="2:10">
      <c r="B22" s="101">
        <f>IF(spese!L100='pds (5)'!$A$5,spese!N100,0)</f>
        <v>0</v>
      </c>
      <c r="C22" s="101">
        <f>IF(spese!Q100='pds (5)'!$A$5,spese!S100,0)</f>
        <v>0</v>
      </c>
      <c r="D22" s="101">
        <f>IF(spese!V100='pds (5)'!$A$5,spese!X100,0)</f>
        <v>0</v>
      </c>
      <c r="F22" s="101">
        <f>IF(spese!L100='pds (5)'!$A$5,spese!AG100,0)</f>
        <v>0</v>
      </c>
      <c r="G22" s="101">
        <f>IF(AND(spese!Q100='pds (5)'!$A$5,spese!AN100&lt;&gt;'pds (5)'!$A$5),spese!AK100,0)</f>
        <v>0</v>
      </c>
      <c r="H22" s="101">
        <f>IF(AND(spese!V100='pds (5)'!$A$5,spese!AU100&lt;&gt;'pds (5)'!$A$5),spese!AR100,0)</f>
        <v>0</v>
      </c>
      <c r="I22" s="101">
        <f>IF(spese!AN100='pds (5)'!$A$5,spese!AK100,0)</f>
        <v>0</v>
      </c>
      <c r="J22" s="101">
        <f>IF(spese!AU100='pds (5)'!$A$5,spese!AR100,0)</f>
        <v>0</v>
      </c>
    </row>
    <row r="23" spans="2:10">
      <c r="B23" s="101">
        <f>IF(spese!L101='pds (5)'!$A$5,spese!N101,0)</f>
        <v>0</v>
      </c>
      <c r="C23" s="101">
        <f>IF(spese!Q101='pds (5)'!$A$5,spese!S101,0)</f>
        <v>0</v>
      </c>
      <c r="D23" s="101">
        <f>IF(spese!V101='pds (5)'!$A$5,spese!X101,0)</f>
        <v>0</v>
      </c>
      <c r="F23" s="101">
        <f>IF(spese!L101='pds (5)'!$A$5,spese!AG101,0)</f>
        <v>0</v>
      </c>
      <c r="G23" s="101">
        <f>IF(AND(spese!Q101='pds (5)'!$A$5,spese!AN101&lt;&gt;'pds (5)'!$A$5),spese!AK101,0)</f>
        <v>0</v>
      </c>
      <c r="H23" s="101">
        <f>IF(AND(spese!V101='pds (5)'!$A$5,spese!AU101&lt;&gt;'pds (5)'!$A$5),spese!AR101,0)</f>
        <v>0</v>
      </c>
      <c r="I23" s="101">
        <f>IF(spese!AN101='pds (5)'!$A$5,spese!AK101,0)</f>
        <v>0</v>
      </c>
      <c r="J23" s="101">
        <f>IF(spese!AU101='pds (5)'!$A$5,spese!AR101,0)</f>
        <v>0</v>
      </c>
    </row>
    <row r="24" spans="2:10">
      <c r="B24" s="101">
        <f>IF(spese!L102='pds (5)'!$A$5,spese!N102,0)</f>
        <v>0</v>
      </c>
      <c r="C24" s="101">
        <f>IF(spese!Q102='pds (5)'!$A$5,spese!S102,0)</f>
        <v>0</v>
      </c>
      <c r="D24" s="101">
        <f>IF(spese!V102='pds (5)'!$A$5,spese!X102,0)</f>
        <v>0</v>
      </c>
      <c r="F24" s="101">
        <f>IF(spese!L102='pds (5)'!$A$5,spese!AG102,0)</f>
        <v>0</v>
      </c>
      <c r="G24" s="101">
        <f>IF(AND(spese!Q102='pds (5)'!$A$5,spese!AN102&lt;&gt;'pds (5)'!$A$5),spese!AK102,0)</f>
        <v>0</v>
      </c>
      <c r="H24" s="101">
        <f>IF(AND(spese!V102='pds (5)'!$A$5,spese!AU102&lt;&gt;'pds (5)'!$A$5),spese!AR102,0)</f>
        <v>0</v>
      </c>
      <c r="I24" s="101">
        <f>IF(spese!AN102='pds (5)'!$A$5,spese!AK102,0)</f>
        <v>0</v>
      </c>
      <c r="J24" s="101">
        <f>IF(spese!AU102='pds (5)'!$A$5,spese!AR102,0)</f>
        <v>0</v>
      </c>
    </row>
    <row r="25" spans="2:10">
      <c r="B25" s="101">
        <f>IF(spese!L103='pds (5)'!$A$5,spese!N103,0)</f>
        <v>0</v>
      </c>
      <c r="C25" s="101">
        <f>IF(spese!Q103='pds (5)'!$A$5,spese!S103,0)</f>
        <v>0</v>
      </c>
      <c r="D25" s="101">
        <f>IF(spese!V103='pds (5)'!$A$5,spese!X103,0)</f>
        <v>0</v>
      </c>
      <c r="F25" s="101">
        <f>IF(spese!L103='pds (5)'!$A$5,spese!AG103,0)</f>
        <v>0</v>
      </c>
      <c r="G25" s="101">
        <f>IF(AND(spese!Q103='pds (5)'!$A$5,spese!AN103&lt;&gt;'pds (5)'!$A$5),spese!AK103,0)</f>
        <v>0</v>
      </c>
      <c r="H25" s="101">
        <f>IF(AND(spese!V103='pds (5)'!$A$5,spese!AU103&lt;&gt;'pds (5)'!$A$5),spese!AR103,0)</f>
        <v>0</v>
      </c>
      <c r="I25" s="101">
        <f>IF(spese!AN103='pds (5)'!$A$5,spese!AK103,0)</f>
        <v>0</v>
      </c>
      <c r="J25" s="101">
        <f>IF(spese!AU103='pds (5)'!$A$5,spese!AR103,0)</f>
        <v>0</v>
      </c>
    </row>
    <row r="26" spans="2:10">
      <c r="B26" s="101">
        <f>IF(spese!L104='pds (5)'!$A$5,spese!N104,0)</f>
        <v>0</v>
      </c>
      <c r="C26" s="101">
        <f>IF(spese!Q104='pds (5)'!$A$5,spese!S104,0)</f>
        <v>0</v>
      </c>
      <c r="D26" s="101">
        <f>IF(spese!V104='pds (5)'!$A$5,spese!X104,0)</f>
        <v>0</v>
      </c>
      <c r="F26" s="101">
        <f>IF(spese!L104='pds (5)'!$A$5,spese!AG104,0)</f>
        <v>0</v>
      </c>
      <c r="G26" s="101">
        <f>IF(AND(spese!Q104='pds (5)'!$A$5,spese!AN104&lt;&gt;'pds (5)'!$A$5),spese!AK104,0)</f>
        <v>0</v>
      </c>
      <c r="H26" s="101">
        <f>IF(AND(spese!V104='pds (5)'!$A$5,spese!AU104&lt;&gt;'pds (5)'!$A$5),spese!AR104,0)</f>
        <v>0</v>
      </c>
      <c r="I26" s="101">
        <f>IF(spese!AN104='pds (5)'!$A$5,spese!AK104,0)</f>
        <v>0</v>
      </c>
      <c r="J26" s="101">
        <f>IF(spese!AU104='pds (5)'!$A$5,spese!AR104,0)</f>
        <v>0</v>
      </c>
    </row>
    <row r="27" spans="2:10">
      <c r="B27" s="101">
        <f>IF(spese!L105='pds (5)'!$A$5,spese!N105,0)</f>
        <v>0</v>
      </c>
      <c r="C27" s="101">
        <f>IF(spese!Q105='pds (5)'!$A$5,spese!S105,0)</f>
        <v>0</v>
      </c>
      <c r="D27" s="101">
        <f>IF(spese!V105='pds (5)'!$A$5,spese!X105,0)</f>
        <v>0</v>
      </c>
      <c r="F27" s="101">
        <f>IF(spese!L105='pds (5)'!$A$5,spese!AG105,0)</f>
        <v>0</v>
      </c>
      <c r="G27" s="101">
        <f>IF(AND(spese!Q105='pds (5)'!$A$5,spese!AN105&lt;&gt;'pds (5)'!$A$5),spese!AK105,0)</f>
        <v>0</v>
      </c>
      <c r="H27" s="101">
        <f>IF(AND(spese!V105='pds (5)'!$A$5,spese!AU105&lt;&gt;'pds (5)'!$A$5),spese!AR105,0)</f>
        <v>0</v>
      </c>
      <c r="I27" s="101">
        <f>IF(spese!AN105='pds (5)'!$A$5,spese!AK105,0)</f>
        <v>0</v>
      </c>
      <c r="J27" s="101">
        <f>IF(spese!AU105='pds (5)'!$A$5,spese!AR105,0)</f>
        <v>0</v>
      </c>
    </row>
    <row r="28" spans="2:10">
      <c r="B28" s="101">
        <f>IF(spese!L106='pds (5)'!$A$5,spese!N106,0)</f>
        <v>0</v>
      </c>
      <c r="C28" s="101">
        <f>IF(spese!Q106='pds (5)'!$A$5,spese!S106,0)</f>
        <v>0</v>
      </c>
      <c r="D28" s="101">
        <f>IF(spese!V106='pds (5)'!$A$5,spese!X106,0)</f>
        <v>0</v>
      </c>
      <c r="F28" s="101">
        <f>IF(spese!L106='pds (5)'!$A$5,spese!AG106,0)</f>
        <v>0</v>
      </c>
      <c r="G28" s="101">
        <f>IF(AND(spese!Q106='pds (5)'!$A$5,spese!AN106&lt;&gt;'pds (5)'!$A$5),spese!AK106,0)</f>
        <v>0</v>
      </c>
      <c r="H28" s="101">
        <f>IF(AND(spese!V106='pds (5)'!$A$5,spese!AU106&lt;&gt;'pds (5)'!$A$5),spese!AR106,0)</f>
        <v>0</v>
      </c>
      <c r="I28" s="101">
        <f>IF(spese!AN106='pds (5)'!$A$5,spese!AK106,0)</f>
        <v>0</v>
      </c>
      <c r="J28" s="101">
        <f>IF(spese!AU106='pds (5)'!$A$5,spese!AR106,0)</f>
        <v>0</v>
      </c>
    </row>
    <row r="29" spans="2:10">
      <c r="B29" s="101">
        <f>IF(spese!L107='pds (5)'!$A$5,spese!N107,0)</f>
        <v>0</v>
      </c>
      <c r="C29" s="101">
        <f>IF(spese!Q107='pds (5)'!$A$5,spese!S107,0)</f>
        <v>0</v>
      </c>
      <c r="D29" s="101">
        <f>IF(spese!V107='pds (5)'!$A$5,spese!X107,0)</f>
        <v>0</v>
      </c>
      <c r="F29" s="101">
        <f>IF(spese!L107='pds (5)'!$A$5,spese!AG107,0)</f>
        <v>0</v>
      </c>
      <c r="G29" s="101">
        <f>IF(AND(spese!Q107='pds (5)'!$A$5,spese!AN107&lt;&gt;'pds (5)'!$A$5),spese!AK107,0)</f>
        <v>0</v>
      </c>
      <c r="H29" s="101">
        <f>IF(AND(spese!V107='pds (5)'!$A$5,spese!AU107&lt;&gt;'pds (5)'!$A$5),spese!AR107,0)</f>
        <v>0</v>
      </c>
      <c r="I29" s="101">
        <f>IF(spese!AN107='pds (5)'!$A$5,spese!AK107,0)</f>
        <v>0</v>
      </c>
      <c r="J29" s="101">
        <f>IF(spese!AU107='pds (5)'!$A$5,spese!AR107,0)</f>
        <v>0</v>
      </c>
    </row>
    <row r="30" spans="2:10">
      <c r="B30" s="101">
        <f>IF(spese!L108='pds (5)'!$A$5,spese!N108,0)</f>
        <v>0</v>
      </c>
      <c r="C30" s="101">
        <f>IF(spese!Q108='pds (5)'!$A$5,spese!S108,0)</f>
        <v>0</v>
      </c>
      <c r="D30" s="101">
        <f>IF(spese!V108='pds (5)'!$A$5,spese!X108,0)</f>
        <v>0</v>
      </c>
      <c r="F30" s="101">
        <f>IF(spese!L108='pds (5)'!$A$5,spese!AG108,0)</f>
        <v>0</v>
      </c>
      <c r="G30" s="101">
        <f>IF(AND(spese!Q108='pds (5)'!$A$5,spese!AN108&lt;&gt;'pds (5)'!$A$5),spese!AK108,0)</f>
        <v>0</v>
      </c>
      <c r="H30" s="101">
        <f>IF(AND(spese!V108='pds (5)'!$A$5,spese!AU108&lt;&gt;'pds (5)'!$A$5),spese!AR108,0)</f>
        <v>0</v>
      </c>
      <c r="I30" s="101">
        <f>IF(spese!AN108='pds (5)'!$A$5,spese!AK108,0)</f>
        <v>0</v>
      </c>
      <c r="J30" s="101">
        <f>IF(spese!AU108='pds (5)'!$A$5,spese!AR108,0)</f>
        <v>0</v>
      </c>
    </row>
    <row r="31" spans="2:10">
      <c r="B31" s="101">
        <f>IF(spese!L109='pds (5)'!$A$5,spese!N109,0)</f>
        <v>0</v>
      </c>
      <c r="C31" s="101">
        <f>IF(spese!Q109='pds (5)'!$A$5,spese!S109,0)</f>
        <v>0</v>
      </c>
      <c r="D31" s="101">
        <f>IF(spese!V109='pds (5)'!$A$5,spese!X109,0)</f>
        <v>0</v>
      </c>
      <c r="F31" s="101">
        <f>IF(spese!L109='pds (5)'!$A$5,spese!AG109,0)</f>
        <v>0</v>
      </c>
      <c r="G31" s="101">
        <f>IF(AND(spese!Q109='pds (5)'!$A$5,spese!AN109&lt;&gt;'pds (5)'!$A$5),spese!AK109,0)</f>
        <v>0</v>
      </c>
      <c r="H31" s="101">
        <f>IF(AND(spese!V109='pds (5)'!$A$5,spese!AU109&lt;&gt;'pds (5)'!$A$5),spese!AR109,0)</f>
        <v>0</v>
      </c>
      <c r="I31" s="101">
        <f>IF(spese!AN109='pds (5)'!$A$5,spese!AK109,0)</f>
        <v>0</v>
      </c>
      <c r="J31" s="101">
        <f>IF(spese!AU109='pds (5)'!$A$5,spese!AR109,0)</f>
        <v>0</v>
      </c>
    </row>
    <row r="32" spans="2:10">
      <c r="B32" s="101">
        <f>IF(spese!L110='pds (5)'!$A$5,spese!N110,0)</f>
        <v>0</v>
      </c>
      <c r="C32" s="101">
        <f>IF(spese!Q110='pds (5)'!$A$5,spese!S110,0)</f>
        <v>0</v>
      </c>
      <c r="D32" s="101">
        <f>IF(spese!V110='pds (5)'!$A$5,spese!X110,0)</f>
        <v>0</v>
      </c>
      <c r="F32" s="101">
        <f>IF(spese!L110='pds (5)'!$A$5,spese!AG110,0)</f>
        <v>0</v>
      </c>
      <c r="G32" s="101">
        <f>IF(AND(spese!Q110='pds (5)'!$A$5,spese!AN110&lt;&gt;'pds (5)'!$A$5),spese!AK110,0)</f>
        <v>0</v>
      </c>
      <c r="H32" s="101">
        <f>IF(AND(spese!V110='pds (5)'!$A$5,spese!AU110&lt;&gt;'pds (5)'!$A$5),spese!AR110,0)</f>
        <v>0</v>
      </c>
      <c r="I32" s="101">
        <f>IF(spese!AN110='pds (5)'!$A$5,spese!AK110,0)</f>
        <v>0</v>
      </c>
      <c r="J32" s="101">
        <f>IF(spese!AU110='pds (5)'!$A$5,spese!AR110,0)</f>
        <v>0</v>
      </c>
    </row>
    <row r="33" spans="2:10">
      <c r="B33" s="101">
        <f>IF(spese!L111='pds (5)'!$A$5,spese!N111,0)</f>
        <v>0</v>
      </c>
      <c r="C33" s="101">
        <f>IF(spese!Q111='pds (5)'!$A$5,spese!S111,0)</f>
        <v>0</v>
      </c>
      <c r="D33" s="101">
        <f>IF(spese!V111='pds (5)'!$A$5,spese!X111,0)</f>
        <v>0</v>
      </c>
      <c r="F33" s="101">
        <f>IF(spese!L111='pds (5)'!$A$5,spese!AG111,0)</f>
        <v>0</v>
      </c>
      <c r="G33" s="101">
        <f>IF(AND(spese!Q111='pds (5)'!$A$5,spese!AN111&lt;&gt;'pds (5)'!$A$5),spese!AK111,0)</f>
        <v>0</v>
      </c>
      <c r="H33" s="101">
        <f>IF(AND(spese!V111='pds (5)'!$A$5,spese!AU111&lt;&gt;'pds (5)'!$A$5),spese!AR111,0)</f>
        <v>0</v>
      </c>
      <c r="I33" s="101">
        <f>IF(spese!AN111='pds (5)'!$A$5,spese!AK111,0)</f>
        <v>0</v>
      </c>
      <c r="J33" s="101">
        <f>IF(spese!AU111='pds (5)'!$A$5,spese!AR111,0)</f>
        <v>0</v>
      </c>
    </row>
    <row r="34" spans="2:10">
      <c r="B34" s="101">
        <f>IF(spese!L112='pds (5)'!$A$5,spese!N112,0)</f>
        <v>0</v>
      </c>
      <c r="C34" s="101">
        <f>IF(spese!Q112='pds (5)'!$A$5,spese!S112,0)</f>
        <v>0</v>
      </c>
      <c r="D34" s="101">
        <f>IF(spese!V112='pds (5)'!$A$5,spese!X112,0)</f>
        <v>0</v>
      </c>
      <c r="F34" s="101">
        <f>IF(spese!L112='pds (5)'!$A$5,spese!AG112,0)</f>
        <v>0</v>
      </c>
      <c r="G34" s="101">
        <f>IF(AND(spese!Q112='pds (5)'!$A$5,spese!AN112&lt;&gt;'pds (5)'!$A$5),spese!AK112,0)</f>
        <v>0</v>
      </c>
      <c r="H34" s="101">
        <f>IF(AND(spese!V112='pds (5)'!$A$5,spese!AU112&lt;&gt;'pds (5)'!$A$5),spese!AR112,0)</f>
        <v>0</v>
      </c>
      <c r="I34" s="101">
        <f>IF(spese!AN112='pds (5)'!$A$5,spese!AK112,0)</f>
        <v>0</v>
      </c>
      <c r="J34" s="101">
        <f>IF(spese!AU112='pds (5)'!$A$5,spese!AR112,0)</f>
        <v>0</v>
      </c>
    </row>
    <row r="35" spans="2:10">
      <c r="B35" s="101">
        <f>IF(spese!L113='pds (5)'!$A$5,spese!N113,0)</f>
        <v>0</v>
      </c>
      <c r="C35" s="101">
        <f>IF(spese!Q113='pds (5)'!$A$5,spese!S113,0)</f>
        <v>0</v>
      </c>
      <c r="D35" s="101">
        <f>IF(spese!V113='pds (5)'!$A$5,spese!X113,0)</f>
        <v>0</v>
      </c>
      <c r="F35" s="101">
        <f>IF(spese!L113='pds (5)'!$A$5,spese!AG113,0)</f>
        <v>0</v>
      </c>
      <c r="G35" s="101">
        <f>IF(AND(spese!Q113='pds (5)'!$A$5,spese!AN113&lt;&gt;'pds (5)'!$A$5),spese!AK113,0)</f>
        <v>0</v>
      </c>
      <c r="H35" s="101">
        <f>IF(AND(spese!V113='pds (5)'!$A$5,spese!AU113&lt;&gt;'pds (5)'!$A$5),spese!AR113,0)</f>
        <v>0</v>
      </c>
      <c r="I35" s="101">
        <f>IF(spese!AN113='pds (5)'!$A$5,spese!AK113,0)</f>
        <v>0</v>
      </c>
      <c r="J35" s="101">
        <f>IF(spese!AU113='pds (5)'!$A$5,spese!AR113,0)</f>
        <v>0</v>
      </c>
    </row>
    <row r="36" spans="2:10">
      <c r="B36" s="101">
        <f>IF(spese!L114='pds (5)'!$A$5,spese!N114,0)</f>
        <v>0</v>
      </c>
      <c r="C36" s="101">
        <f>IF(spese!Q114='pds (5)'!$A$5,spese!S114,0)</f>
        <v>0</v>
      </c>
      <c r="D36" s="101">
        <f>IF(spese!V114='pds (5)'!$A$5,spese!X114,0)</f>
        <v>0</v>
      </c>
      <c r="F36" s="101">
        <f>IF(spese!L114='pds (5)'!$A$5,spese!AG114,0)</f>
        <v>0</v>
      </c>
      <c r="G36" s="101">
        <f>IF(AND(spese!Q114='pds (5)'!$A$5,spese!AN114&lt;&gt;'pds (5)'!$A$5),spese!AK114,0)</f>
        <v>0</v>
      </c>
      <c r="H36" s="101">
        <f>IF(AND(spese!V114='pds (5)'!$A$5,spese!AU114&lt;&gt;'pds (5)'!$A$5),spese!AR114,0)</f>
        <v>0</v>
      </c>
      <c r="I36" s="101">
        <f>IF(spese!AN114='pds (5)'!$A$5,spese!AK114,0)</f>
        <v>0</v>
      </c>
      <c r="J36" s="101">
        <f>IF(spese!AU114='pds (5)'!$A$5,spese!AR114,0)</f>
        <v>0</v>
      </c>
    </row>
    <row r="37" spans="2:10">
      <c r="B37" s="101">
        <f>IF(spese!L115='pds (5)'!$A$5,spese!N115,0)</f>
        <v>0</v>
      </c>
      <c r="C37" s="101">
        <f>IF(spese!Q115='pds (5)'!$A$5,spese!S115,0)</f>
        <v>0</v>
      </c>
      <c r="D37" s="101">
        <f>IF(spese!V115='pds (5)'!$A$5,spese!X115,0)</f>
        <v>0</v>
      </c>
      <c r="F37" s="101">
        <f>IF(spese!L115='pds (5)'!$A$5,spese!AG115,0)</f>
        <v>0</v>
      </c>
      <c r="G37" s="101">
        <f>IF(AND(spese!Q115='pds (5)'!$A$5,spese!AN115&lt;&gt;'pds (5)'!$A$5),spese!AK115,0)</f>
        <v>0</v>
      </c>
      <c r="H37" s="101">
        <f>IF(AND(spese!V115='pds (5)'!$A$5,spese!AU115&lt;&gt;'pds (5)'!$A$5),spese!AR115,0)</f>
        <v>0</v>
      </c>
      <c r="I37" s="101">
        <f>IF(spese!AN115='pds (5)'!$A$5,spese!AK115,0)</f>
        <v>0</v>
      </c>
      <c r="J37" s="101">
        <f>IF(spese!AU115='pds (5)'!$A$5,spese!AR115,0)</f>
        <v>0</v>
      </c>
    </row>
    <row r="38" spans="2:10">
      <c r="B38" s="101">
        <f>IF(spese!L116='pds (5)'!$A$5,spese!N116,0)</f>
        <v>0</v>
      </c>
      <c r="C38" s="101">
        <f>IF(spese!Q116='pds (5)'!$A$5,spese!S116,0)</f>
        <v>0</v>
      </c>
      <c r="D38" s="101">
        <f>IF(spese!V116='pds (5)'!$A$5,spese!X116,0)</f>
        <v>0</v>
      </c>
      <c r="F38" s="101">
        <f>IF(spese!L116='pds (5)'!$A$5,spese!AG116,0)</f>
        <v>0</v>
      </c>
      <c r="G38" s="101">
        <f>IF(AND(spese!Q116='pds (5)'!$A$5,spese!AN116&lt;&gt;'pds (5)'!$A$5),spese!AK116,0)</f>
        <v>0</v>
      </c>
      <c r="H38" s="101">
        <f>IF(AND(spese!V116='pds (5)'!$A$5,spese!AU116&lt;&gt;'pds (5)'!$A$5),spese!AR116,0)</f>
        <v>0</v>
      </c>
      <c r="I38" s="101">
        <f>IF(spese!AN116='pds (5)'!$A$5,spese!AK116,0)</f>
        <v>0</v>
      </c>
      <c r="J38" s="101">
        <f>IF(spese!AU116='pds (5)'!$A$5,spese!AR116,0)</f>
        <v>0</v>
      </c>
    </row>
    <row r="39" spans="2:10">
      <c r="B39" s="101">
        <f>IF(spese!L117='pds (5)'!$A$5,spese!N117,0)</f>
        <v>0</v>
      </c>
      <c r="C39" s="101">
        <f>IF(spese!Q117='pds (5)'!$A$5,spese!S117,0)</f>
        <v>0</v>
      </c>
      <c r="D39" s="101">
        <f>IF(spese!V117='pds (5)'!$A$5,spese!X117,0)</f>
        <v>0</v>
      </c>
      <c r="F39" s="101">
        <f>IF(spese!L117='pds (5)'!$A$5,spese!AG117,0)</f>
        <v>0</v>
      </c>
      <c r="G39" s="101">
        <f>IF(AND(spese!Q117='pds (5)'!$A$5,spese!AN117&lt;&gt;'pds (5)'!$A$5),spese!AK117,0)</f>
        <v>0</v>
      </c>
      <c r="H39" s="101">
        <f>IF(AND(spese!V117='pds (5)'!$A$5,spese!AU117&lt;&gt;'pds (5)'!$A$5),spese!AR117,0)</f>
        <v>0</v>
      </c>
      <c r="I39" s="101">
        <f>IF(spese!AN117='pds (5)'!$A$5,spese!AK117,0)</f>
        <v>0</v>
      </c>
      <c r="J39" s="101">
        <f>IF(spese!AU117='pds (5)'!$A$5,spese!AR117,0)</f>
        <v>0</v>
      </c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20</vt:i4>
      </vt:variant>
      <vt:variant>
        <vt:lpstr>Intervalli denominati</vt:lpstr>
      </vt:variant>
      <vt:variant>
        <vt:i4>1</vt:i4>
      </vt:variant>
    </vt:vector>
  </HeadingPairs>
  <TitlesOfParts>
    <vt:vector size="21" baseType="lpstr">
      <vt:lpstr>info</vt:lpstr>
      <vt:lpstr>obiettivi</vt:lpstr>
      <vt:lpstr>spese</vt:lpstr>
      <vt:lpstr>sintesi</vt:lpstr>
      <vt:lpstr>pds</vt:lpstr>
      <vt:lpstr>pds (2)</vt:lpstr>
      <vt:lpstr>pds (3)</vt:lpstr>
      <vt:lpstr>pds (4)</vt:lpstr>
      <vt:lpstr>pds (5)</vt:lpstr>
      <vt:lpstr>pds (6)</vt:lpstr>
      <vt:lpstr>pds (7)</vt:lpstr>
      <vt:lpstr>pds (8)</vt:lpstr>
      <vt:lpstr>pds (9)</vt:lpstr>
      <vt:lpstr>pds (10)</vt:lpstr>
      <vt:lpstr>pds (11)</vt:lpstr>
      <vt:lpstr>pds (12)</vt:lpstr>
      <vt:lpstr>pds (13)</vt:lpstr>
      <vt:lpstr>pds (14)</vt:lpstr>
      <vt:lpstr>pds (15)</vt:lpstr>
      <vt:lpstr>tabelle</vt:lpstr>
      <vt:lpstr>anno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Vitali</dc:creator>
  <cp:lastModifiedBy>agostino filipazzi</cp:lastModifiedBy>
  <cp:lastPrinted>2019-06-22T20:45:11Z</cp:lastPrinted>
  <dcterms:created xsi:type="dcterms:W3CDTF">2002-06-03T07:46:38Z</dcterms:created>
  <dcterms:modified xsi:type="dcterms:W3CDTF">2023-03-31T08:59:34Z</dcterms:modified>
</cp:coreProperties>
</file>